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mavir" sheetId="1" r:id="rId1"/>
  </sheets>
  <calcPr calcId="144525"/>
</workbook>
</file>

<file path=xl/calcChain.xml><?xml version="1.0" encoding="utf-8"?>
<calcChain xmlns="http://schemas.openxmlformats.org/spreadsheetml/2006/main">
  <c r="J163" i="1" l="1"/>
  <c r="H163" i="1"/>
  <c r="F163" i="1"/>
  <c r="E163" i="1"/>
  <c r="L162" i="1"/>
  <c r="I162" i="1"/>
  <c r="M162" i="1" s="1"/>
  <c r="G162" i="1"/>
  <c r="K162" i="1" s="1"/>
  <c r="L161" i="1"/>
  <c r="G161" i="1"/>
  <c r="K161" i="1" s="1"/>
  <c r="L160" i="1"/>
  <c r="I160" i="1"/>
  <c r="M160" i="1" s="1"/>
  <c r="G160" i="1"/>
  <c r="K160" i="1" s="1"/>
  <c r="L159" i="1"/>
  <c r="G159" i="1"/>
  <c r="K159" i="1" s="1"/>
  <c r="L158" i="1"/>
  <c r="I158" i="1"/>
  <c r="M158" i="1" s="1"/>
  <c r="G158" i="1"/>
  <c r="K158" i="1" s="1"/>
  <c r="L157" i="1"/>
  <c r="G157" i="1"/>
  <c r="K157" i="1" s="1"/>
  <c r="L156" i="1"/>
  <c r="I156" i="1"/>
  <c r="M156" i="1" s="1"/>
  <c r="G156" i="1"/>
  <c r="K156" i="1" s="1"/>
  <c r="L155" i="1"/>
  <c r="G155" i="1"/>
  <c r="K155" i="1" s="1"/>
  <c r="L154" i="1"/>
  <c r="I154" i="1"/>
  <c r="M154" i="1" s="1"/>
  <c r="G154" i="1"/>
  <c r="K154" i="1" s="1"/>
  <c r="L153" i="1"/>
  <c r="G153" i="1"/>
  <c r="K153" i="1" s="1"/>
  <c r="L152" i="1"/>
  <c r="I152" i="1"/>
  <c r="M152" i="1" s="1"/>
  <c r="G152" i="1"/>
  <c r="K152" i="1" s="1"/>
  <c r="L151" i="1"/>
  <c r="G151" i="1"/>
  <c r="K151" i="1" s="1"/>
  <c r="L150" i="1"/>
  <c r="I150" i="1"/>
  <c r="M150" i="1" s="1"/>
  <c r="G150" i="1"/>
  <c r="K150" i="1" s="1"/>
  <c r="L149" i="1"/>
  <c r="G149" i="1"/>
  <c r="K149" i="1" s="1"/>
  <c r="L148" i="1"/>
  <c r="I148" i="1"/>
  <c r="M148" i="1" s="1"/>
  <c r="G148" i="1"/>
  <c r="K148" i="1" s="1"/>
  <c r="L147" i="1"/>
  <c r="G147" i="1"/>
  <c r="K147" i="1" s="1"/>
  <c r="L146" i="1"/>
  <c r="I146" i="1"/>
  <c r="M146" i="1" s="1"/>
  <c r="G146" i="1"/>
  <c r="K146" i="1" s="1"/>
  <c r="L145" i="1"/>
  <c r="G145" i="1"/>
  <c r="K145" i="1" s="1"/>
  <c r="L144" i="1"/>
  <c r="I144" i="1"/>
  <c r="M144" i="1" s="1"/>
  <c r="G144" i="1"/>
  <c r="K144" i="1" s="1"/>
  <c r="L143" i="1"/>
  <c r="G143" i="1"/>
  <c r="K143" i="1" s="1"/>
  <c r="L142" i="1"/>
  <c r="I142" i="1"/>
  <c r="M142" i="1" s="1"/>
  <c r="G142" i="1"/>
  <c r="K142" i="1" s="1"/>
  <c r="L141" i="1"/>
  <c r="G141" i="1"/>
  <c r="K141" i="1" s="1"/>
  <c r="L140" i="1"/>
  <c r="I140" i="1"/>
  <c r="M140" i="1" s="1"/>
  <c r="G140" i="1"/>
  <c r="K140" i="1" s="1"/>
  <c r="L139" i="1"/>
  <c r="G139" i="1"/>
  <c r="K139" i="1" s="1"/>
  <c r="L138" i="1"/>
  <c r="I138" i="1"/>
  <c r="M138" i="1" s="1"/>
  <c r="G138" i="1"/>
  <c r="K138" i="1" s="1"/>
  <c r="L137" i="1"/>
  <c r="K137" i="1"/>
  <c r="G137" i="1"/>
  <c r="I137" i="1" s="1"/>
  <c r="M137" i="1" s="1"/>
  <c r="L136" i="1"/>
  <c r="I136" i="1"/>
  <c r="G136" i="1"/>
  <c r="K136" i="1" s="1"/>
  <c r="L135" i="1"/>
  <c r="G135" i="1"/>
  <c r="I135" i="1" s="1"/>
  <c r="M135" i="1" s="1"/>
  <c r="L134" i="1"/>
  <c r="I134" i="1"/>
  <c r="M134" i="1" s="1"/>
  <c r="G134" i="1"/>
  <c r="K134" i="1" s="1"/>
  <c r="L133" i="1"/>
  <c r="K133" i="1"/>
  <c r="G133" i="1"/>
  <c r="I133" i="1" s="1"/>
  <c r="M133" i="1" s="1"/>
  <c r="L132" i="1"/>
  <c r="I132" i="1"/>
  <c r="G132" i="1"/>
  <c r="K132" i="1" s="1"/>
  <c r="L131" i="1"/>
  <c r="G131" i="1"/>
  <c r="I131" i="1" s="1"/>
  <c r="M131" i="1" s="1"/>
  <c r="L130" i="1"/>
  <c r="I130" i="1"/>
  <c r="M130" i="1" s="1"/>
  <c r="G130" i="1"/>
  <c r="K130" i="1" s="1"/>
  <c r="L129" i="1"/>
  <c r="K129" i="1"/>
  <c r="G129" i="1"/>
  <c r="I129" i="1" s="1"/>
  <c r="M129" i="1" s="1"/>
  <c r="L128" i="1"/>
  <c r="I128" i="1"/>
  <c r="G128" i="1"/>
  <c r="K128" i="1" s="1"/>
  <c r="L127" i="1"/>
  <c r="G127" i="1"/>
  <c r="I127" i="1" s="1"/>
  <c r="M127" i="1" s="1"/>
  <c r="L126" i="1"/>
  <c r="I126" i="1"/>
  <c r="M126" i="1" s="1"/>
  <c r="G126" i="1"/>
  <c r="K126" i="1" s="1"/>
  <c r="L125" i="1"/>
  <c r="K125" i="1"/>
  <c r="G125" i="1"/>
  <c r="I125" i="1" s="1"/>
  <c r="M125" i="1" s="1"/>
  <c r="L124" i="1"/>
  <c r="I124" i="1"/>
  <c r="G124" i="1"/>
  <c r="K124" i="1" s="1"/>
  <c r="L123" i="1"/>
  <c r="G123" i="1"/>
  <c r="I123" i="1" s="1"/>
  <c r="M123" i="1" s="1"/>
  <c r="L122" i="1"/>
  <c r="I122" i="1"/>
  <c r="M122" i="1" s="1"/>
  <c r="G122" i="1"/>
  <c r="K122" i="1" s="1"/>
  <c r="L121" i="1"/>
  <c r="K121" i="1"/>
  <c r="G121" i="1"/>
  <c r="I121" i="1" s="1"/>
  <c r="M121" i="1" s="1"/>
  <c r="L120" i="1"/>
  <c r="I120" i="1"/>
  <c r="M120" i="1" s="1"/>
  <c r="G120" i="1"/>
  <c r="K120" i="1" s="1"/>
  <c r="L119" i="1"/>
  <c r="K119" i="1"/>
  <c r="G119" i="1"/>
  <c r="I119" i="1" s="1"/>
  <c r="M119" i="1" s="1"/>
  <c r="L118" i="1"/>
  <c r="I118" i="1"/>
  <c r="M118" i="1" s="1"/>
  <c r="G118" i="1"/>
  <c r="K118" i="1" s="1"/>
  <c r="L117" i="1"/>
  <c r="G117" i="1"/>
  <c r="I117" i="1" s="1"/>
  <c r="M117" i="1" s="1"/>
  <c r="L116" i="1"/>
  <c r="I116" i="1"/>
  <c r="M116" i="1" s="1"/>
  <c r="G116" i="1"/>
  <c r="K116" i="1" s="1"/>
  <c r="L115" i="1"/>
  <c r="G115" i="1"/>
  <c r="I115" i="1" s="1"/>
  <c r="M115" i="1" s="1"/>
  <c r="L114" i="1"/>
  <c r="I114" i="1"/>
  <c r="M114" i="1" s="1"/>
  <c r="G114" i="1"/>
  <c r="K114" i="1" s="1"/>
  <c r="L113" i="1"/>
  <c r="K113" i="1"/>
  <c r="G113" i="1"/>
  <c r="I113" i="1" s="1"/>
  <c r="M113" i="1" s="1"/>
  <c r="L112" i="1"/>
  <c r="I112" i="1"/>
  <c r="M112" i="1" s="1"/>
  <c r="G112" i="1"/>
  <c r="K112" i="1" s="1"/>
  <c r="L111" i="1"/>
  <c r="K111" i="1"/>
  <c r="G111" i="1"/>
  <c r="I111" i="1" s="1"/>
  <c r="M111" i="1" s="1"/>
  <c r="L110" i="1"/>
  <c r="I110" i="1"/>
  <c r="M110" i="1" s="1"/>
  <c r="G110" i="1"/>
  <c r="K110" i="1" s="1"/>
  <c r="L109" i="1"/>
  <c r="K109" i="1"/>
  <c r="G109" i="1"/>
  <c r="I109" i="1" s="1"/>
  <c r="M109" i="1" s="1"/>
  <c r="L108" i="1"/>
  <c r="I108" i="1"/>
  <c r="G108" i="1"/>
  <c r="K108" i="1" s="1"/>
  <c r="L107" i="1"/>
  <c r="G107" i="1"/>
  <c r="I107" i="1" s="1"/>
  <c r="M107" i="1" s="1"/>
  <c r="L106" i="1"/>
  <c r="I106" i="1"/>
  <c r="M106" i="1" s="1"/>
  <c r="G106" i="1"/>
  <c r="K106" i="1" s="1"/>
  <c r="L105" i="1"/>
  <c r="G105" i="1"/>
  <c r="I105" i="1" s="1"/>
  <c r="M105" i="1" s="1"/>
  <c r="L104" i="1"/>
  <c r="I104" i="1"/>
  <c r="M104" i="1" s="1"/>
  <c r="G104" i="1"/>
  <c r="K104" i="1" s="1"/>
  <c r="L103" i="1"/>
  <c r="G103" i="1"/>
  <c r="I103" i="1" s="1"/>
  <c r="M103" i="1" s="1"/>
  <c r="L102" i="1"/>
  <c r="I102" i="1"/>
  <c r="M102" i="1" s="1"/>
  <c r="G102" i="1"/>
  <c r="K102" i="1" s="1"/>
  <c r="L101" i="1"/>
  <c r="G101" i="1"/>
  <c r="I101" i="1" s="1"/>
  <c r="M101" i="1" s="1"/>
  <c r="L100" i="1"/>
  <c r="I100" i="1"/>
  <c r="M100" i="1" s="1"/>
  <c r="G100" i="1"/>
  <c r="K100" i="1" s="1"/>
  <c r="L99" i="1"/>
  <c r="G99" i="1"/>
  <c r="I99" i="1" s="1"/>
  <c r="M99" i="1" s="1"/>
  <c r="L98" i="1"/>
  <c r="G98" i="1"/>
  <c r="K98" i="1" s="1"/>
  <c r="L97" i="1"/>
  <c r="G97" i="1"/>
  <c r="I97" i="1" s="1"/>
  <c r="M97" i="1" s="1"/>
  <c r="L96" i="1"/>
  <c r="G96" i="1"/>
  <c r="K96" i="1" s="1"/>
  <c r="L95" i="1"/>
  <c r="I95" i="1"/>
  <c r="M95" i="1" s="1"/>
  <c r="G95" i="1"/>
  <c r="K95" i="1" s="1"/>
  <c r="L94" i="1"/>
  <c r="G94" i="1"/>
  <c r="K94" i="1" s="1"/>
  <c r="L93" i="1"/>
  <c r="I93" i="1"/>
  <c r="M93" i="1" s="1"/>
  <c r="G93" i="1"/>
  <c r="K93" i="1" s="1"/>
  <c r="L92" i="1"/>
  <c r="G92" i="1"/>
  <c r="K92" i="1" s="1"/>
  <c r="L91" i="1"/>
  <c r="G91" i="1"/>
  <c r="I91" i="1" s="1"/>
  <c r="M91" i="1" s="1"/>
  <c r="L90" i="1"/>
  <c r="G90" i="1"/>
  <c r="K90" i="1" s="1"/>
  <c r="L89" i="1"/>
  <c r="G89" i="1"/>
  <c r="I89" i="1" s="1"/>
  <c r="M89" i="1" s="1"/>
  <c r="L88" i="1"/>
  <c r="G88" i="1"/>
  <c r="K88" i="1" s="1"/>
  <c r="L87" i="1"/>
  <c r="G87" i="1"/>
  <c r="I87" i="1" s="1"/>
  <c r="M87" i="1" s="1"/>
  <c r="L86" i="1"/>
  <c r="G86" i="1"/>
  <c r="K86" i="1" s="1"/>
  <c r="L85" i="1"/>
  <c r="G85" i="1"/>
  <c r="I85" i="1" s="1"/>
  <c r="M85" i="1" s="1"/>
  <c r="L84" i="1"/>
  <c r="G84" i="1"/>
  <c r="K84" i="1" s="1"/>
  <c r="L83" i="1"/>
  <c r="G83" i="1"/>
  <c r="I83" i="1" s="1"/>
  <c r="M83" i="1" s="1"/>
  <c r="L82" i="1"/>
  <c r="G82" i="1"/>
  <c r="K82" i="1" s="1"/>
  <c r="L81" i="1"/>
  <c r="G81" i="1"/>
  <c r="I81" i="1" s="1"/>
  <c r="M81" i="1" s="1"/>
  <c r="L80" i="1"/>
  <c r="G80" i="1"/>
  <c r="K80" i="1" s="1"/>
  <c r="L79" i="1"/>
  <c r="G79" i="1"/>
  <c r="I79" i="1" s="1"/>
  <c r="M79" i="1" s="1"/>
  <c r="L78" i="1"/>
  <c r="I78" i="1"/>
  <c r="M78" i="1" s="1"/>
  <c r="G78" i="1"/>
  <c r="K78" i="1" s="1"/>
  <c r="L77" i="1"/>
  <c r="G77" i="1"/>
  <c r="I77" i="1" s="1"/>
  <c r="M77" i="1" s="1"/>
  <c r="L76" i="1"/>
  <c r="I76" i="1"/>
  <c r="M76" i="1" s="1"/>
  <c r="G76" i="1"/>
  <c r="K76" i="1" s="1"/>
  <c r="L75" i="1"/>
  <c r="G75" i="1"/>
  <c r="I75" i="1" s="1"/>
  <c r="M75" i="1" s="1"/>
  <c r="L74" i="1"/>
  <c r="I74" i="1"/>
  <c r="M74" i="1" s="1"/>
  <c r="G74" i="1"/>
  <c r="K74" i="1" s="1"/>
  <c r="L73" i="1"/>
  <c r="G73" i="1"/>
  <c r="I73" i="1" s="1"/>
  <c r="M73" i="1" s="1"/>
  <c r="L72" i="1"/>
  <c r="I72" i="1"/>
  <c r="M72" i="1" s="1"/>
  <c r="G72" i="1"/>
  <c r="K72" i="1" s="1"/>
  <c r="L71" i="1"/>
  <c r="G71" i="1"/>
  <c r="I71" i="1" s="1"/>
  <c r="M71" i="1" s="1"/>
  <c r="L70" i="1"/>
  <c r="G70" i="1"/>
  <c r="K70" i="1" s="1"/>
  <c r="L69" i="1"/>
  <c r="G69" i="1"/>
  <c r="I69" i="1" s="1"/>
  <c r="M69" i="1" s="1"/>
  <c r="L68" i="1"/>
  <c r="G68" i="1"/>
  <c r="K68" i="1" s="1"/>
  <c r="L67" i="1"/>
  <c r="G67" i="1"/>
  <c r="I67" i="1" s="1"/>
  <c r="M67" i="1" s="1"/>
  <c r="L66" i="1"/>
  <c r="G66" i="1"/>
  <c r="K66" i="1" s="1"/>
  <c r="L65" i="1"/>
  <c r="G65" i="1"/>
  <c r="I65" i="1" s="1"/>
  <c r="M65" i="1" s="1"/>
  <c r="L64" i="1"/>
  <c r="G64" i="1"/>
  <c r="K64" i="1" s="1"/>
  <c r="L63" i="1"/>
  <c r="G63" i="1"/>
  <c r="I63" i="1" s="1"/>
  <c r="M63" i="1" s="1"/>
  <c r="L62" i="1"/>
  <c r="G62" i="1"/>
  <c r="L61" i="1"/>
  <c r="I61" i="1"/>
  <c r="M61" i="1" s="1"/>
  <c r="G61" i="1"/>
  <c r="K61" i="1" s="1"/>
  <c r="L60" i="1"/>
  <c r="G60" i="1"/>
  <c r="I60" i="1" s="1"/>
  <c r="M60" i="1" s="1"/>
  <c r="L59" i="1"/>
  <c r="I59" i="1"/>
  <c r="M59" i="1" s="1"/>
  <c r="G59" i="1"/>
  <c r="K59" i="1" s="1"/>
  <c r="L58" i="1"/>
  <c r="G58" i="1"/>
  <c r="I58" i="1" s="1"/>
  <c r="M58" i="1" s="1"/>
  <c r="L57" i="1"/>
  <c r="I57" i="1"/>
  <c r="M57" i="1" s="1"/>
  <c r="G57" i="1"/>
  <c r="K57" i="1" s="1"/>
  <c r="L56" i="1"/>
  <c r="G56" i="1"/>
  <c r="I56" i="1" s="1"/>
  <c r="M56" i="1" s="1"/>
  <c r="L55" i="1"/>
  <c r="I55" i="1"/>
  <c r="M55" i="1" s="1"/>
  <c r="G55" i="1"/>
  <c r="K55" i="1" s="1"/>
  <c r="L54" i="1"/>
  <c r="G54" i="1"/>
  <c r="I54" i="1" s="1"/>
  <c r="M54" i="1" s="1"/>
  <c r="L53" i="1"/>
  <c r="I53" i="1"/>
  <c r="M53" i="1" s="1"/>
  <c r="G53" i="1"/>
  <c r="K53" i="1" s="1"/>
  <c r="L52" i="1"/>
  <c r="G52" i="1"/>
  <c r="K52" i="1" s="1"/>
  <c r="L51" i="1"/>
  <c r="I51" i="1"/>
  <c r="M51" i="1" s="1"/>
  <c r="G51" i="1"/>
  <c r="K51" i="1" s="1"/>
  <c r="L50" i="1"/>
  <c r="G50" i="1"/>
  <c r="I50" i="1" s="1"/>
  <c r="M50" i="1" s="1"/>
  <c r="L49" i="1"/>
  <c r="I49" i="1"/>
  <c r="M49" i="1" s="1"/>
  <c r="G49" i="1"/>
  <c r="K49" i="1" s="1"/>
  <c r="L48" i="1"/>
  <c r="G48" i="1"/>
  <c r="I48" i="1" s="1"/>
  <c r="M48" i="1" s="1"/>
  <c r="L47" i="1"/>
  <c r="I47" i="1"/>
  <c r="M47" i="1" s="1"/>
  <c r="G47" i="1"/>
  <c r="K47" i="1" s="1"/>
  <c r="L46" i="1"/>
  <c r="G46" i="1"/>
  <c r="I46" i="1" s="1"/>
  <c r="M46" i="1" s="1"/>
  <c r="L45" i="1"/>
  <c r="I45" i="1"/>
  <c r="M45" i="1" s="1"/>
  <c r="L44" i="1"/>
  <c r="I44" i="1"/>
  <c r="M44" i="1" s="1"/>
  <c r="L43" i="1"/>
  <c r="I43" i="1"/>
  <c r="M43" i="1" s="1"/>
  <c r="L42" i="1"/>
  <c r="I42" i="1"/>
  <c r="M42" i="1" s="1"/>
  <c r="L41" i="1"/>
  <c r="I41" i="1"/>
  <c r="M41" i="1" s="1"/>
  <c r="G41" i="1"/>
  <c r="K41" i="1" s="1"/>
  <c r="L40" i="1"/>
  <c r="G40" i="1"/>
  <c r="K40" i="1" s="1"/>
  <c r="L39" i="1"/>
  <c r="I39" i="1"/>
  <c r="M39" i="1" s="1"/>
  <c r="G39" i="1"/>
  <c r="K39" i="1" s="1"/>
  <c r="L38" i="1"/>
  <c r="G38" i="1"/>
  <c r="I38" i="1" s="1"/>
  <c r="M38" i="1" s="1"/>
  <c r="L37" i="1"/>
  <c r="I37" i="1"/>
  <c r="M37" i="1" s="1"/>
  <c r="G37" i="1"/>
  <c r="K37" i="1" s="1"/>
  <c r="L36" i="1"/>
  <c r="G36" i="1"/>
  <c r="K36" i="1" s="1"/>
  <c r="L35" i="1"/>
  <c r="I35" i="1"/>
  <c r="M35" i="1" s="1"/>
  <c r="G35" i="1"/>
  <c r="K35" i="1" s="1"/>
  <c r="L34" i="1"/>
  <c r="G34" i="1"/>
  <c r="I34" i="1" s="1"/>
  <c r="M34" i="1" s="1"/>
  <c r="L33" i="1"/>
  <c r="I33" i="1"/>
  <c r="M33" i="1" s="1"/>
  <c r="G33" i="1"/>
  <c r="K33" i="1" s="1"/>
  <c r="L32" i="1"/>
  <c r="G32" i="1"/>
  <c r="I32" i="1" s="1"/>
  <c r="M32" i="1" s="1"/>
  <c r="L31" i="1"/>
  <c r="I31" i="1"/>
  <c r="M31" i="1" s="1"/>
  <c r="G31" i="1"/>
  <c r="K31" i="1" s="1"/>
  <c r="L30" i="1"/>
  <c r="G30" i="1"/>
  <c r="I30" i="1" s="1"/>
  <c r="M30" i="1" s="1"/>
  <c r="L29" i="1"/>
  <c r="I29" i="1"/>
  <c r="M29" i="1" s="1"/>
  <c r="G29" i="1"/>
  <c r="K29" i="1" s="1"/>
  <c r="L28" i="1"/>
  <c r="G28" i="1"/>
  <c r="I28" i="1" s="1"/>
  <c r="M28" i="1" s="1"/>
  <c r="L27" i="1"/>
  <c r="I27" i="1"/>
  <c r="M27" i="1" s="1"/>
  <c r="G27" i="1"/>
  <c r="K27" i="1" s="1"/>
  <c r="L26" i="1"/>
  <c r="G26" i="1"/>
  <c r="I26" i="1" s="1"/>
  <c r="M26" i="1" s="1"/>
  <c r="L25" i="1"/>
  <c r="I25" i="1"/>
  <c r="M25" i="1" s="1"/>
  <c r="G25" i="1"/>
  <c r="K25" i="1" s="1"/>
  <c r="L24" i="1"/>
  <c r="G24" i="1"/>
  <c r="K24" i="1" s="1"/>
  <c r="L23" i="1"/>
  <c r="I23" i="1"/>
  <c r="M23" i="1" s="1"/>
  <c r="G23" i="1"/>
  <c r="K23" i="1" s="1"/>
  <c r="L22" i="1"/>
  <c r="G22" i="1"/>
  <c r="K22" i="1" s="1"/>
  <c r="L21" i="1"/>
  <c r="I21" i="1"/>
  <c r="M21" i="1" s="1"/>
  <c r="G21" i="1"/>
  <c r="K21" i="1" s="1"/>
  <c r="L20" i="1"/>
  <c r="G20" i="1"/>
  <c r="I20" i="1" s="1"/>
  <c r="M20" i="1" s="1"/>
  <c r="L19" i="1"/>
  <c r="I19" i="1"/>
  <c r="M19" i="1" s="1"/>
  <c r="G19" i="1"/>
  <c r="K19" i="1" s="1"/>
  <c r="L18" i="1"/>
  <c r="G18" i="1"/>
  <c r="I18" i="1" s="1"/>
  <c r="M18" i="1" s="1"/>
  <c r="L17" i="1"/>
  <c r="I17" i="1"/>
  <c r="M17" i="1" s="1"/>
  <c r="G17" i="1"/>
  <c r="K17" i="1" s="1"/>
  <c r="L16" i="1"/>
  <c r="G16" i="1"/>
  <c r="I16" i="1" s="1"/>
  <c r="M16" i="1" s="1"/>
  <c r="L15" i="1"/>
  <c r="I15" i="1"/>
  <c r="M15" i="1" s="1"/>
  <c r="G15" i="1"/>
  <c r="K15" i="1" s="1"/>
  <c r="L14" i="1"/>
  <c r="G14" i="1"/>
  <c r="I14" i="1" s="1"/>
  <c r="M14" i="1" s="1"/>
  <c r="L13" i="1"/>
  <c r="I13" i="1"/>
  <c r="M13" i="1" s="1"/>
  <c r="G13" i="1"/>
  <c r="K13" i="1" s="1"/>
  <c r="L12" i="1"/>
  <c r="G12" i="1"/>
  <c r="K12" i="1" s="1"/>
  <c r="L11" i="1"/>
  <c r="I11" i="1"/>
  <c r="M11" i="1" s="1"/>
  <c r="G11" i="1"/>
  <c r="K11" i="1" s="1"/>
  <c r="L10" i="1"/>
  <c r="G10" i="1"/>
  <c r="I10" i="1" s="1"/>
  <c r="M10" i="1" s="1"/>
  <c r="L9" i="1"/>
  <c r="I9" i="1"/>
  <c r="M9" i="1" s="1"/>
  <c r="G9" i="1"/>
  <c r="K9" i="1" s="1"/>
  <c r="L8" i="1"/>
  <c r="G8" i="1"/>
  <c r="K8" i="1" s="1"/>
  <c r="L7" i="1"/>
  <c r="L163" i="1" s="1"/>
  <c r="I7" i="1"/>
  <c r="G7" i="1"/>
  <c r="K10" i="1" l="1"/>
  <c r="K14" i="1"/>
  <c r="K16" i="1"/>
  <c r="K18" i="1"/>
  <c r="K20" i="1"/>
  <c r="K26" i="1"/>
  <c r="K28" i="1"/>
  <c r="K30" i="1"/>
  <c r="K32" i="1"/>
  <c r="K34" i="1"/>
  <c r="K38" i="1"/>
  <c r="K46" i="1"/>
  <c r="K48" i="1"/>
  <c r="K50" i="1"/>
  <c r="K54" i="1"/>
  <c r="K56" i="1"/>
  <c r="K58" i="1"/>
  <c r="K60" i="1"/>
  <c r="K62" i="1"/>
  <c r="I62" i="1"/>
  <c r="M62" i="1" s="1"/>
  <c r="G163" i="1"/>
  <c r="K7" i="1"/>
  <c r="M7" i="1"/>
  <c r="I8" i="1"/>
  <c r="M8" i="1" s="1"/>
  <c r="I12" i="1"/>
  <c r="M12" i="1" s="1"/>
  <c r="I22" i="1"/>
  <c r="M22" i="1" s="1"/>
  <c r="I24" i="1"/>
  <c r="M24" i="1" s="1"/>
  <c r="I36" i="1"/>
  <c r="M36" i="1" s="1"/>
  <c r="I40" i="1"/>
  <c r="M40" i="1" s="1"/>
  <c r="I52" i="1"/>
  <c r="M52" i="1" s="1"/>
  <c r="K63" i="1"/>
  <c r="I64" i="1"/>
  <c r="M64" i="1" s="1"/>
  <c r="K65" i="1"/>
  <c r="I66" i="1"/>
  <c r="M66" i="1" s="1"/>
  <c r="K67" i="1"/>
  <c r="I68" i="1"/>
  <c r="M68" i="1" s="1"/>
  <c r="K69" i="1"/>
  <c r="I70" i="1"/>
  <c r="M70" i="1" s="1"/>
  <c r="K71" i="1"/>
  <c r="K73" i="1"/>
  <c r="K75" i="1"/>
  <c r="K77" i="1"/>
  <c r="K79" i="1"/>
  <c r="I80" i="1"/>
  <c r="M80" i="1" s="1"/>
  <c r="K81" i="1"/>
  <c r="I82" i="1"/>
  <c r="M82" i="1" s="1"/>
  <c r="K83" i="1"/>
  <c r="I84" i="1"/>
  <c r="M84" i="1" s="1"/>
  <c r="K85" i="1"/>
  <c r="I86" i="1"/>
  <c r="M86" i="1" s="1"/>
  <c r="K87" i="1"/>
  <c r="I88" i="1"/>
  <c r="M88" i="1" s="1"/>
  <c r="K89" i="1"/>
  <c r="I90" i="1"/>
  <c r="M90" i="1" s="1"/>
  <c r="K91" i="1"/>
  <c r="I92" i="1"/>
  <c r="M92" i="1" s="1"/>
  <c r="I94" i="1"/>
  <c r="M94" i="1" s="1"/>
  <c r="I96" i="1"/>
  <c r="M96" i="1" s="1"/>
  <c r="K97" i="1"/>
  <c r="I98" i="1"/>
  <c r="M98" i="1" s="1"/>
  <c r="K99" i="1"/>
  <c r="K101" i="1"/>
  <c r="K103" i="1"/>
  <c r="K105" i="1"/>
  <c r="K117" i="1"/>
  <c r="K107" i="1"/>
  <c r="M108" i="1"/>
  <c r="K115" i="1"/>
  <c r="K123" i="1"/>
  <c r="M124" i="1"/>
  <c r="K127" i="1"/>
  <c r="M128" i="1"/>
  <c r="K131" i="1"/>
  <c r="M132" i="1"/>
  <c r="K135" i="1"/>
  <c r="M136" i="1"/>
  <c r="I139" i="1"/>
  <c r="M139" i="1" s="1"/>
  <c r="I141" i="1"/>
  <c r="M141" i="1" s="1"/>
  <c r="I143" i="1"/>
  <c r="M143" i="1" s="1"/>
  <c r="I145" i="1"/>
  <c r="M145" i="1" s="1"/>
  <c r="I147" i="1"/>
  <c r="M147" i="1" s="1"/>
  <c r="I149" i="1"/>
  <c r="M149" i="1" s="1"/>
  <c r="I151" i="1"/>
  <c r="M151" i="1" s="1"/>
  <c r="I153" i="1"/>
  <c r="M153" i="1" s="1"/>
  <c r="I155" i="1"/>
  <c r="M155" i="1" s="1"/>
  <c r="I157" i="1"/>
  <c r="M157" i="1" s="1"/>
  <c r="I159" i="1"/>
  <c r="M159" i="1" s="1"/>
  <c r="I161" i="1"/>
  <c r="M161" i="1" s="1"/>
  <c r="M163" i="1" l="1"/>
  <c r="K163" i="1"/>
  <c r="I163" i="1"/>
</calcChain>
</file>

<file path=xl/sharedStrings.xml><?xml version="1.0" encoding="utf-8"?>
<sst xmlns="http://schemas.openxmlformats.org/spreadsheetml/2006/main" count="796" uniqueCount="329">
  <si>
    <t>Տ Ե Ղ Ե Կ Ա Ն Ք</t>
  </si>
  <si>
    <t xml:space="preserve">ՀՀ Արմավիրի մարզի համայնքներում  2019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</si>
  <si>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</si>
  <si>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</si>
  <si>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</si>
  <si>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</si>
  <si>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</si>
  <si>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</si>
  <si>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r>
      <t>Չօգտագործված ամենամյա (լրացուցիչ) արձակուրդի վճարման ենթակա գումարի չափը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</t>
    </r>
    <r>
      <rPr>
        <b/>
        <sz val="10"/>
        <color indexed="8"/>
        <rFont val="GHEA Grapalat"/>
        <family val="3"/>
      </rPr>
      <t>×</t>
    </r>
    <r>
      <rPr>
        <b/>
        <i/>
        <sz val="10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</si>
  <si>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</si>
  <si>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0"/>
        <color indexed="8"/>
        <rFont val="GHEA Grapalat"/>
        <family val="3"/>
      </rPr>
      <t>(մանրամասը նկարագրել)</t>
    </r>
  </si>
  <si>
    <t>Ակնալիճ</t>
  </si>
  <si>
    <t>համայնքի ղեկավար</t>
  </si>
  <si>
    <t>իր ցանկությամբ</t>
  </si>
  <si>
    <t>կազմվել է ժամանակացույց</t>
  </si>
  <si>
    <t>Գրապիոն  Շառոյան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</si>
  <si>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</si>
  <si>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</si>
  <si>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</si>
  <si>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</si>
  <si>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</si>
  <si>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</si>
  <si>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</si>
  <si>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</si>
  <si>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</si>
  <si>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Մկրտչյան Նվարդ</t>
  </si>
  <si>
    <t>մշ. տան փոխ.տնօրեն</t>
  </si>
  <si>
    <t>Բաբայան Մանուշակ</t>
  </si>
  <si>
    <t>գրադարանի վարիչ</t>
  </si>
  <si>
    <t>Վարդանյան Աննման</t>
  </si>
  <si>
    <t>հավաքարար</t>
  </si>
  <si>
    <t>Առատաշեն</t>
  </si>
  <si>
    <t>Ռ.  Թեմուրյան</t>
  </si>
  <si>
    <t>գլխ. մասնագետ</t>
  </si>
  <si>
    <t>Արաքս (էջմ.)</t>
  </si>
  <si>
    <t>Անահիտ Մարկոսյան</t>
  </si>
  <si>
    <t>երեխայի խնամքի նպաստ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</si>
  <si>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</si>
  <si>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</si>
  <si>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</si>
  <si>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</si>
  <si>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</si>
  <si>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</si>
  <si>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</si>
  <si>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</si>
  <si>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</si>
  <si>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</si>
  <si>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Անահիտ Քեշիշ Ղուկասյան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</si>
  <si>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</si>
  <si>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</si>
  <si>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</si>
  <si>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</si>
  <si>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</si>
  <si>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</si>
  <si>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</si>
  <si>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</si>
  <si>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Խնդիրը կարգավորվում է</t>
  </si>
  <si>
    <t>Գևորգ Ալեքսանյան</t>
  </si>
  <si>
    <t>ՄՄՏ հաշվապահ</t>
  </si>
  <si>
    <t>փոխարինող չկա</t>
  </si>
  <si>
    <t>Սամվել Ամիրյան</t>
  </si>
  <si>
    <t>դիմում չի ներկայացր.</t>
  </si>
  <si>
    <t>կազմվել է ժամանակաց.</t>
  </si>
  <si>
    <t>Ղազար Ղազարյան</t>
  </si>
  <si>
    <t>Մեծամոր</t>
  </si>
  <si>
    <t>Էդվարդ Միրզոյան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</si>
  <si>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</si>
  <si>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</si>
  <si>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</si>
  <si>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</si>
  <si>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</si>
  <si>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</si>
  <si>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փոխհամաձայնեց ված</t>
  </si>
  <si>
    <t>կարգավորման փուլում է, հաստատված է ժամ., խնդիրը փուլ առ փուլ լուծելու համար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</si>
  <si>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</si>
  <si>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</si>
  <si>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</si>
  <si>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</si>
  <si>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</si>
  <si>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</si>
  <si>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</si>
  <si>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</si>
  <si>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</si>
  <si>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</si>
  <si>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</si>
  <si>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</si>
  <si>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</si>
  <si>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</si>
  <si>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</si>
  <si>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</si>
  <si>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 xml:space="preserve">կազմվել է ժամանակացույց  </t>
  </si>
  <si>
    <t>Ջրարբի</t>
  </si>
  <si>
    <t>Փարաքար</t>
  </si>
  <si>
    <t>Սամվել Վարդանյան</t>
  </si>
  <si>
    <t>Ընդամենը</t>
  </si>
  <si>
    <t>գ. Արմավիր</t>
  </si>
  <si>
    <t>Մարգարյան Ռաֆիկ</t>
  </si>
  <si>
    <t>Մուրադյան Վազգեն</t>
  </si>
  <si>
    <t>առաջ.մաս</t>
  </si>
  <si>
    <t>Սարգսյան Մարինե</t>
  </si>
  <si>
    <t>1-ին կաևգ մաս</t>
  </si>
  <si>
    <t>Փիրոյան Լևոն</t>
  </si>
  <si>
    <t>Երիցյան Սերյոժա</t>
  </si>
  <si>
    <t>2-րդ կարգ մաս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</si>
  <si>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</si>
  <si>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</si>
  <si>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</si>
  <si>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</si>
  <si>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</si>
  <si>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</si>
  <si>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</si>
  <si>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</si>
  <si>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</si>
  <si>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Հովհաննիսյան Գագիկ</t>
  </si>
  <si>
    <t>Թադևոսյան Սոնա</t>
  </si>
  <si>
    <t>Սարդարապատ</t>
  </si>
  <si>
    <t>Զբաղվածութուն</t>
  </si>
  <si>
    <t>Գեղամ Մխիթարյան</t>
  </si>
  <si>
    <t>Աշխատակազմի ղեկավար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</si>
  <si>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</si>
  <si>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</si>
  <si>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</si>
  <si>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</si>
  <si>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</si>
  <si>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</si>
  <si>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</si>
  <si>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</si>
  <si>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</si>
  <si>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Զաքարյան Նարինե</t>
  </si>
  <si>
    <t>Մաթևոսյան Կարեն</t>
  </si>
  <si>
    <t>էլ. փականագործ</t>
  </si>
  <si>
    <t>Արգինա</t>
  </si>
  <si>
    <t>Ռոստամ Արոյան</t>
  </si>
  <si>
    <t>համայնքի ղեկ.</t>
  </si>
  <si>
    <t>աշխ.ծանր.ելնելով</t>
  </si>
  <si>
    <t>կազմվել է ժամանակ.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</si>
  <si>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</si>
  <si>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</si>
  <si>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</si>
  <si>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</si>
  <si>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</si>
  <si>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</si>
  <si>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</si>
  <si>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</si>
  <si>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</si>
  <si>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</si>
  <si>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Քարակերտ</t>
  </si>
  <si>
    <t>աշխ.ծանր. ելնելով</t>
  </si>
  <si>
    <t>Սերգեյ Խաչատրյան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</si>
  <si>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</si>
  <si>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</si>
  <si>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</si>
  <si>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</si>
  <si>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</si>
  <si>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</si>
  <si>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</si>
  <si>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</si>
  <si>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</si>
  <si>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աղբ. բանվ.</t>
  </si>
  <si>
    <t>ջր. պահակ</t>
  </si>
  <si>
    <t>բանվոր</t>
  </si>
  <si>
    <t>Արաքս /Արմ/</t>
  </si>
  <si>
    <t>Ռուբեն  Կարապետյան</t>
  </si>
  <si>
    <t>ծանրաբեռնվածություն</t>
  </si>
  <si>
    <t>Էդիկ  Ասատրյան</t>
  </si>
  <si>
    <t>1-ին կարգ.մասն.</t>
  </si>
  <si>
    <t>դիմում չի ներկայացրել</t>
  </si>
  <si>
    <t>Շենիկ</t>
  </si>
  <si>
    <t>Բագարան</t>
  </si>
  <si>
    <t>Գուրգեն Փիլոյան</t>
  </si>
  <si>
    <t>Կողբավան</t>
  </si>
  <si>
    <t>Կարմեն Գրիգորյան</t>
  </si>
  <si>
    <t>քարտուղար</t>
  </si>
  <si>
    <t>Աշխատանքային անհրաժեշտությունիցելնելով</t>
  </si>
  <si>
    <t>Կարինե Վարդանյան</t>
  </si>
  <si>
    <t>առ. մասնագետ</t>
  </si>
  <si>
    <t>Լարիսա Դանիելյան</t>
  </si>
  <si>
    <t>մաքրուհի</t>
  </si>
  <si>
    <t>Նոր Արմավիր</t>
  </si>
  <si>
    <t>Արթուր Աշոտի Ավետիսյան</t>
  </si>
  <si>
    <t>բյուջեում գումար չլինելու պատճառով</t>
  </si>
  <si>
    <t>2019թվ.խնդրի կարգավորման ուղղությամբ կկատարվեն աշխատանքներ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</si>
  <si>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</si>
  <si>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</si>
  <si>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</si>
  <si>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</si>
  <si>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</si>
  <si>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</si>
  <si>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</si>
  <si>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</si>
  <si>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</si>
  <si>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</si>
  <si>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</si>
  <si>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</si>
  <si>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</si>
  <si>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</si>
  <si>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համա. ղեկավար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</si>
  <si>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</si>
  <si>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</si>
  <si>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</si>
  <si>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</si>
  <si>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</si>
  <si>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</si>
  <si>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</si>
  <si>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</si>
  <si>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</si>
  <si>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Գրետա Մարտիրոսյան</t>
  </si>
  <si>
    <t>անձնական նախաձեռնությամբ</t>
  </si>
  <si>
    <t>հաստատվել  է ժամանակացույց</t>
  </si>
  <si>
    <t>հաստատվել է ժամանակ</t>
  </si>
  <si>
    <t>աշխ.ծանր. Ելնելով</t>
  </si>
  <si>
    <t xml:space="preserve">                                                                                                                               31.01.2020թ. դրությամբ                                                                 հազար դրամ (թվերը լրացնել նույնաձև)</t>
  </si>
  <si>
    <r>
      <t xml:space="preserve">Ամենամյա (լրացուցիչ) արձակուրդի չօգտագործված օրերի թիվը </t>
    </r>
    <r>
      <rPr>
        <b/>
        <i/>
        <sz val="10"/>
        <color indexed="8"/>
        <rFont val="GHEA Grapalat"/>
        <family val="3"/>
      </rPr>
      <t>(2003-2018թթ. ներառյալ)</t>
    </r>
  </si>
  <si>
    <r>
      <t>Ամենամյա (լրացուցիչ) արձակուրդի չօգտագործված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(2019թ.)</t>
    </r>
  </si>
  <si>
    <t>Սվետլանա Բասմաջյան</t>
  </si>
  <si>
    <t>առաջ. մասն.</t>
  </si>
  <si>
    <t>Արմինե Գալստյան</t>
  </si>
  <si>
    <t>1-ին կարգի մասն.</t>
  </si>
  <si>
    <t>Օսիպյան Քրիստինե</t>
  </si>
  <si>
    <t>առաջ. Մասն.</t>
  </si>
  <si>
    <t xml:space="preserve">կազմվել է ժամանակացույց 2020թ.- ին տրամադրելու համար </t>
  </si>
  <si>
    <t>Թամարա Պողոսյան</t>
  </si>
  <si>
    <t>1-ին կարգի մասնագետ</t>
  </si>
  <si>
    <t>Հաստատվել է ժամանակացույց չօգտագործված արձակուրդները 2020թ-ին տրամադրելու վերաբերյալ</t>
  </si>
  <si>
    <t>Հաստատվել է ժամանակացույց չօգտագործված արձակուրդը 2020թ-ին տրամադրելու վերաբերյալ</t>
  </si>
  <si>
    <t>Անի Մխիթարյան</t>
  </si>
  <si>
    <t>Մարինե Թեմուրյան</t>
  </si>
  <si>
    <t>Լուսինե Գևորգյան</t>
  </si>
  <si>
    <t>1-ին կարգի մասն</t>
  </si>
  <si>
    <t>Նշան Սահակյան</t>
  </si>
  <si>
    <t>այգեպան</t>
  </si>
  <si>
    <t>Ռիտա Բաբայան</t>
  </si>
  <si>
    <t>Արշալույս Մայիլյան</t>
  </si>
  <si>
    <t>գրադարանավար</t>
  </si>
  <si>
    <t>Պետրոսյան Արման</t>
  </si>
  <si>
    <t>Ռուզան Սայադյան</t>
  </si>
  <si>
    <t>Լուսիկ Սիմոնյան</t>
  </si>
  <si>
    <t>Ալիսա Հակոբյան</t>
  </si>
  <si>
    <t>Սիլվա Առաքելյան</t>
  </si>
  <si>
    <t>Ռաֆիկ Ավագյան</t>
  </si>
  <si>
    <t>տեղակալ</t>
  </si>
  <si>
    <t>Մարինե Գյուրջյան</t>
  </si>
  <si>
    <t xml:space="preserve">առաջ. մասն. </t>
  </si>
  <si>
    <t>Գայանե Խաչատրյան</t>
  </si>
  <si>
    <t>Շահեն Աբգարյան</t>
  </si>
  <si>
    <t>Շահումյան</t>
  </si>
  <si>
    <t>Սոֆիա Հակոբյան</t>
  </si>
  <si>
    <t>Ռոզա Սարգսյան</t>
  </si>
  <si>
    <t>Սամվել Գալստյան</t>
  </si>
  <si>
    <t xml:space="preserve">Համ. ղեկավար </t>
  </si>
  <si>
    <t>Մարգո Մարգարյան</t>
  </si>
  <si>
    <t>ֆին. Բաժնի պետ</t>
  </si>
  <si>
    <t>Տիգրան Ավետիսյան</t>
  </si>
  <si>
    <t>մասնագետ</t>
  </si>
  <si>
    <t>Գյուլգյազ Համբարձումյան</t>
  </si>
  <si>
    <t>գլխ. մասն</t>
  </si>
  <si>
    <t>Գայանե Մանուկյան</t>
  </si>
  <si>
    <t>Անահիտ Վարդանյան</t>
  </si>
  <si>
    <t>Արամ Սարգսյան</t>
  </si>
  <si>
    <t>առաջ.. մասն</t>
  </si>
  <si>
    <t>Մուրադյան Սաշա</t>
  </si>
  <si>
    <t>Աշխ. քարտուղար</t>
  </si>
  <si>
    <t>2020թվ.խնդրի կարգավորման ուղղությամբ կկատարվեն աշխատանքներ</t>
  </si>
  <si>
    <t>Արգավանդ</t>
  </si>
  <si>
    <t>Նոնո Հակոբյան</t>
  </si>
  <si>
    <t>Լուսինե Սարգսյան</t>
  </si>
  <si>
    <t>Սամվել Պողոսյան</t>
  </si>
  <si>
    <t>Ռոբերտ Գրիգորյան</t>
  </si>
  <si>
    <t>համ. զեկ. տեղակալ</t>
  </si>
  <si>
    <t>Սարգիս Սահակյան</t>
  </si>
  <si>
    <t>Նելլի Զեյնալյան</t>
  </si>
  <si>
    <t>առաջ.. մասն.</t>
  </si>
  <si>
    <t>Նաիրա Մարկոսյան</t>
  </si>
  <si>
    <t>Հայկանուշ Հարությունյան</t>
  </si>
  <si>
    <t>Քնարիկ  Գալստյան</t>
  </si>
  <si>
    <t>աուդիտ</t>
  </si>
  <si>
    <t>Լաուրա Աբրահամյան</t>
  </si>
  <si>
    <t>թիվ 1 մակ. տնօրեն</t>
  </si>
  <si>
    <t>թիվ 3 մակ. տնօրեն</t>
  </si>
  <si>
    <t>Ռազմիկ Գեղամյան</t>
  </si>
  <si>
    <t>մշ. տան տնօրեն</t>
  </si>
  <si>
    <t>Լյուբա Այվազյան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</si>
  <si>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</si>
  <si>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</si>
  <si>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</si>
  <si>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 Մարտին Մարուքյան</t>
  </si>
  <si>
    <t xml:space="preserve">Սարգիս Գևորգյան </t>
  </si>
  <si>
    <t xml:space="preserve">Գրիգոր Մովսիսյան </t>
  </si>
  <si>
    <t xml:space="preserve">Սուրեն  Մկրտչյան </t>
  </si>
  <si>
    <t xml:space="preserve">Ալյոշ  Աթայան </t>
  </si>
  <si>
    <t>Էլմիրա Ավետիսյան</t>
  </si>
  <si>
    <t>Նիկոլյան Հոկսեն</t>
  </si>
  <si>
    <t>փականագործ</t>
  </si>
  <si>
    <t>Լևոն Ստեփանյան</t>
  </si>
  <si>
    <t>Գառնիկ Գալստյան</t>
  </si>
  <si>
    <t>գերեզ.. պահակ</t>
  </si>
  <si>
    <t>Արեգա Հակոբյան</t>
  </si>
  <si>
    <t>մեթոդիստ</t>
  </si>
  <si>
    <t>Էդգար Սուքիասյան</t>
  </si>
  <si>
    <t>մեխանիկ</t>
  </si>
  <si>
    <t>Պավել Ամիրխանյան</t>
  </si>
  <si>
    <t>սեզ. Բանվոր</t>
  </si>
  <si>
    <t xml:space="preserve">Կորյուն Մինասյան </t>
  </si>
  <si>
    <t>Սուրեն Ստեփանյան</t>
  </si>
  <si>
    <t>Էլեկտրիկ</t>
  </si>
  <si>
    <t>Արման Մարգարյան</t>
  </si>
  <si>
    <t>մեխանիզատոր</t>
  </si>
  <si>
    <t>Մհեր Հարթենյան</t>
  </si>
  <si>
    <t>Վահրամ Խոսրովյան</t>
  </si>
  <si>
    <t>Համ. Ղեկավարի տեղակալ</t>
  </si>
  <si>
    <t>Համլետ Մարուքյան</t>
  </si>
  <si>
    <t>Փշատավան</t>
  </si>
  <si>
    <t>Նելի Ենգիբարյան</t>
  </si>
  <si>
    <t>Գագիկ Դավթյան</t>
  </si>
  <si>
    <t>Ազատ Քյարամյան</t>
  </si>
  <si>
    <t>Կարապետ Պապիկյան</t>
  </si>
  <si>
    <t>ղեկավարի տեղակալ</t>
  </si>
  <si>
    <t>Դալարիկ</t>
  </si>
  <si>
    <t>Մարգար Հայրապետյան</t>
  </si>
  <si>
    <t>Լուսինե Գասպարյան</t>
  </si>
  <si>
    <t>Ռուդիկ Գևորգյան</t>
  </si>
  <si>
    <t>Վաչագան Նիկողոսյան</t>
  </si>
  <si>
    <t>Մարիամ Պողոսյան</t>
  </si>
  <si>
    <t>2-րդ կարգի մասն.</t>
  </si>
  <si>
    <t>Հովսեփ Օհանյան</t>
  </si>
  <si>
    <r>
      <t xml:space="preserve">Չօգտագործված արձակուրդից օգտագործման նպատակով տրամադրված արձակուրդի օրերի թիվը </t>
    </r>
    <r>
      <rPr>
        <i/>
        <sz val="10"/>
        <color indexed="8"/>
        <rFont val="GHEA Grapalat"/>
        <family val="3"/>
      </rPr>
      <t>(2003-2019թթ. ներառյալ)</t>
    </r>
  </si>
  <si>
    <r>
      <t xml:space="preserve">Վճարված գումարի չափը </t>
    </r>
    <r>
      <rPr>
        <i/>
        <sz val="10"/>
        <color indexed="8"/>
        <rFont val="GHEA Grapalat"/>
        <family val="3"/>
      </rPr>
      <t>(01, … , 2020թ. դրությամբ),          (6×7)</t>
    </r>
  </si>
  <si>
    <r>
      <t>Ընդամենը ենթակա է վճարման</t>
    </r>
    <r>
      <rPr>
        <sz val="10"/>
        <color indexed="8"/>
        <rFont val="GHEA Grapalat"/>
        <family val="3"/>
      </rPr>
      <t xml:space="preserve"> (01, … , 2020թ. դրությամբ)            (8-11)</t>
    </r>
  </si>
  <si>
    <r>
      <t xml:space="preserve">Խնդրի կարգավորման ուղղությամբ կատարված աշխատանքների վերաբերյալ </t>
    </r>
    <r>
      <rPr>
        <i/>
        <sz val="10"/>
        <color indexed="8"/>
        <rFont val="GHEA Grapalat"/>
        <family val="3"/>
      </rPr>
      <t>(հաստատվել է ժամանակացույց չօգտագործված արձակուրդը 2020թ-ին տրամադրելու վերաբերյալ)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</si>
</sst>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0" borderId="0" xfId="0" applyFont="1"/>
    <xf numFmtId="0" fontId="6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distributed"/>
    </xf>
    <xf numFmtId="0" fontId="6" fillId="3" borderId="5" xfId="0" applyFont="1" applyFill="1" applyBorder="1" applyAlignment="1">
      <alignment horizont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/>
    <xf numFmtId="164" fontId="5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3" borderId="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tabSelected="1" workbookViewId="0">
      <pane xSplit="2" ySplit="6" topLeftCell="I161" activePane="bottomRight" state="frozen"/>
      <selection pane="topRight" activeCell="C1" sqref="C1"/>
      <selection pane="bottomLeft" activeCell="A7" sqref="A7"/>
      <selection pane="bottomRight" activeCell="N167" sqref="N167"/>
    </sheetView>
  </sheetViews>
  <sheetFormatPr defaultColWidth="9.7109375" defaultRowHeight="16.5" x14ac:dyDescent="0.3"/>
  <cols>
    <col min="1" max="1" width="5.85546875" style="8" customWidth="1"/>
    <col min="2" max="2" width="20.28515625" style="31" customWidth="1"/>
    <col min="3" max="3" width="25.5703125" style="7" customWidth="1"/>
    <col min="4" max="4" width="21.5703125" style="7" customWidth="1"/>
    <col min="5" max="6" width="18" style="7" customWidth="1"/>
    <col min="7" max="7" width="11.28515625" style="7" customWidth="1"/>
    <col min="8" max="13" width="18" style="7" customWidth="1"/>
    <col min="14" max="14" width="30.85546875" style="7" customWidth="1"/>
    <col min="15" max="15" width="28.42578125" style="7" customWidth="1"/>
    <col min="16" max="35" width="9.7109375" style="7"/>
    <col min="36" max="256" width="9.7109375" style="8"/>
    <col min="257" max="257" width="5.85546875" style="8" customWidth="1"/>
    <col min="258" max="258" width="20.28515625" style="8" customWidth="1"/>
    <col min="259" max="259" width="25.5703125" style="8" customWidth="1"/>
    <col min="260" max="260" width="21.5703125" style="8" customWidth="1"/>
    <col min="261" max="262" width="18" style="8" customWidth="1"/>
    <col min="263" max="263" width="11.28515625" style="8" customWidth="1"/>
    <col min="264" max="269" width="18" style="8" customWidth="1"/>
    <col min="270" max="270" width="30.85546875" style="8" customWidth="1"/>
    <col min="271" max="271" width="28.42578125" style="8" customWidth="1"/>
    <col min="272" max="512" width="9.7109375" style="8"/>
    <col min="513" max="513" width="5.85546875" style="8" customWidth="1"/>
    <col min="514" max="514" width="20.28515625" style="8" customWidth="1"/>
    <col min="515" max="515" width="25.5703125" style="8" customWidth="1"/>
    <col min="516" max="516" width="21.5703125" style="8" customWidth="1"/>
    <col min="517" max="518" width="18" style="8" customWidth="1"/>
    <col min="519" max="519" width="11.28515625" style="8" customWidth="1"/>
    <col min="520" max="525" width="18" style="8" customWidth="1"/>
    <col min="526" max="526" width="30.85546875" style="8" customWidth="1"/>
    <col min="527" max="527" width="28.42578125" style="8" customWidth="1"/>
    <col min="528" max="768" width="9.7109375" style="8"/>
    <col min="769" max="769" width="5.85546875" style="8" customWidth="1"/>
    <col min="770" max="770" width="20.28515625" style="8" customWidth="1"/>
    <col min="771" max="771" width="25.5703125" style="8" customWidth="1"/>
    <col min="772" max="772" width="21.5703125" style="8" customWidth="1"/>
    <col min="773" max="774" width="18" style="8" customWidth="1"/>
    <col min="775" max="775" width="11.28515625" style="8" customWidth="1"/>
    <col min="776" max="781" width="18" style="8" customWidth="1"/>
    <col min="782" max="782" width="30.85546875" style="8" customWidth="1"/>
    <col min="783" max="783" width="28.42578125" style="8" customWidth="1"/>
    <col min="784" max="1024" width="9.7109375" style="8"/>
    <col min="1025" max="1025" width="5.85546875" style="8" customWidth="1"/>
    <col min="1026" max="1026" width="20.28515625" style="8" customWidth="1"/>
    <col min="1027" max="1027" width="25.5703125" style="8" customWidth="1"/>
    <col min="1028" max="1028" width="21.5703125" style="8" customWidth="1"/>
    <col min="1029" max="1030" width="18" style="8" customWidth="1"/>
    <col min="1031" max="1031" width="11.28515625" style="8" customWidth="1"/>
    <col min="1032" max="1037" width="18" style="8" customWidth="1"/>
    <col min="1038" max="1038" width="30.85546875" style="8" customWidth="1"/>
    <col min="1039" max="1039" width="28.42578125" style="8" customWidth="1"/>
    <col min="1040" max="1280" width="9.7109375" style="8"/>
    <col min="1281" max="1281" width="5.85546875" style="8" customWidth="1"/>
    <col min="1282" max="1282" width="20.28515625" style="8" customWidth="1"/>
    <col min="1283" max="1283" width="25.5703125" style="8" customWidth="1"/>
    <col min="1284" max="1284" width="21.5703125" style="8" customWidth="1"/>
    <col min="1285" max="1286" width="18" style="8" customWidth="1"/>
    <col min="1287" max="1287" width="11.28515625" style="8" customWidth="1"/>
    <col min="1288" max="1293" width="18" style="8" customWidth="1"/>
    <col min="1294" max="1294" width="30.85546875" style="8" customWidth="1"/>
    <col min="1295" max="1295" width="28.42578125" style="8" customWidth="1"/>
    <col min="1296" max="1536" width="9.7109375" style="8"/>
    <col min="1537" max="1537" width="5.85546875" style="8" customWidth="1"/>
    <col min="1538" max="1538" width="20.28515625" style="8" customWidth="1"/>
    <col min="1539" max="1539" width="25.5703125" style="8" customWidth="1"/>
    <col min="1540" max="1540" width="21.5703125" style="8" customWidth="1"/>
    <col min="1541" max="1542" width="18" style="8" customWidth="1"/>
    <col min="1543" max="1543" width="11.28515625" style="8" customWidth="1"/>
    <col min="1544" max="1549" width="18" style="8" customWidth="1"/>
    <col min="1550" max="1550" width="30.85546875" style="8" customWidth="1"/>
    <col min="1551" max="1551" width="28.42578125" style="8" customWidth="1"/>
    <col min="1552" max="1792" width="9.7109375" style="8"/>
    <col min="1793" max="1793" width="5.85546875" style="8" customWidth="1"/>
    <col min="1794" max="1794" width="20.28515625" style="8" customWidth="1"/>
    <col min="1795" max="1795" width="25.5703125" style="8" customWidth="1"/>
    <col min="1796" max="1796" width="21.5703125" style="8" customWidth="1"/>
    <col min="1797" max="1798" width="18" style="8" customWidth="1"/>
    <col min="1799" max="1799" width="11.28515625" style="8" customWidth="1"/>
    <col min="1800" max="1805" width="18" style="8" customWidth="1"/>
    <col min="1806" max="1806" width="30.85546875" style="8" customWidth="1"/>
    <col min="1807" max="1807" width="28.42578125" style="8" customWidth="1"/>
    <col min="1808" max="2048" width="9.7109375" style="8"/>
    <col min="2049" max="2049" width="5.85546875" style="8" customWidth="1"/>
    <col min="2050" max="2050" width="20.28515625" style="8" customWidth="1"/>
    <col min="2051" max="2051" width="25.5703125" style="8" customWidth="1"/>
    <col min="2052" max="2052" width="21.5703125" style="8" customWidth="1"/>
    <col min="2053" max="2054" width="18" style="8" customWidth="1"/>
    <col min="2055" max="2055" width="11.28515625" style="8" customWidth="1"/>
    <col min="2056" max="2061" width="18" style="8" customWidth="1"/>
    <col min="2062" max="2062" width="30.85546875" style="8" customWidth="1"/>
    <col min="2063" max="2063" width="28.42578125" style="8" customWidth="1"/>
    <col min="2064" max="2304" width="9.7109375" style="8"/>
    <col min="2305" max="2305" width="5.85546875" style="8" customWidth="1"/>
    <col min="2306" max="2306" width="20.28515625" style="8" customWidth="1"/>
    <col min="2307" max="2307" width="25.5703125" style="8" customWidth="1"/>
    <col min="2308" max="2308" width="21.5703125" style="8" customWidth="1"/>
    <col min="2309" max="2310" width="18" style="8" customWidth="1"/>
    <col min="2311" max="2311" width="11.28515625" style="8" customWidth="1"/>
    <col min="2312" max="2317" width="18" style="8" customWidth="1"/>
    <col min="2318" max="2318" width="30.85546875" style="8" customWidth="1"/>
    <col min="2319" max="2319" width="28.42578125" style="8" customWidth="1"/>
    <col min="2320" max="2560" width="9.7109375" style="8"/>
    <col min="2561" max="2561" width="5.85546875" style="8" customWidth="1"/>
    <col min="2562" max="2562" width="20.28515625" style="8" customWidth="1"/>
    <col min="2563" max="2563" width="25.5703125" style="8" customWidth="1"/>
    <col min="2564" max="2564" width="21.5703125" style="8" customWidth="1"/>
    <col min="2565" max="2566" width="18" style="8" customWidth="1"/>
    <col min="2567" max="2567" width="11.28515625" style="8" customWidth="1"/>
    <col min="2568" max="2573" width="18" style="8" customWidth="1"/>
    <col min="2574" max="2574" width="30.85546875" style="8" customWidth="1"/>
    <col min="2575" max="2575" width="28.42578125" style="8" customWidth="1"/>
    <col min="2576" max="2816" width="9.7109375" style="8"/>
    <col min="2817" max="2817" width="5.85546875" style="8" customWidth="1"/>
    <col min="2818" max="2818" width="20.28515625" style="8" customWidth="1"/>
    <col min="2819" max="2819" width="25.5703125" style="8" customWidth="1"/>
    <col min="2820" max="2820" width="21.5703125" style="8" customWidth="1"/>
    <col min="2821" max="2822" width="18" style="8" customWidth="1"/>
    <col min="2823" max="2823" width="11.28515625" style="8" customWidth="1"/>
    <col min="2824" max="2829" width="18" style="8" customWidth="1"/>
    <col min="2830" max="2830" width="30.85546875" style="8" customWidth="1"/>
    <col min="2831" max="2831" width="28.42578125" style="8" customWidth="1"/>
    <col min="2832" max="3072" width="9.7109375" style="8"/>
    <col min="3073" max="3073" width="5.85546875" style="8" customWidth="1"/>
    <col min="3074" max="3074" width="20.28515625" style="8" customWidth="1"/>
    <col min="3075" max="3075" width="25.5703125" style="8" customWidth="1"/>
    <col min="3076" max="3076" width="21.5703125" style="8" customWidth="1"/>
    <col min="3077" max="3078" width="18" style="8" customWidth="1"/>
    <col min="3079" max="3079" width="11.28515625" style="8" customWidth="1"/>
    <col min="3080" max="3085" width="18" style="8" customWidth="1"/>
    <col min="3086" max="3086" width="30.85546875" style="8" customWidth="1"/>
    <col min="3087" max="3087" width="28.42578125" style="8" customWidth="1"/>
    <col min="3088" max="3328" width="9.7109375" style="8"/>
    <col min="3329" max="3329" width="5.85546875" style="8" customWidth="1"/>
    <col min="3330" max="3330" width="20.28515625" style="8" customWidth="1"/>
    <col min="3331" max="3331" width="25.5703125" style="8" customWidth="1"/>
    <col min="3332" max="3332" width="21.5703125" style="8" customWidth="1"/>
    <col min="3333" max="3334" width="18" style="8" customWidth="1"/>
    <col min="3335" max="3335" width="11.28515625" style="8" customWidth="1"/>
    <col min="3336" max="3341" width="18" style="8" customWidth="1"/>
    <col min="3342" max="3342" width="30.85546875" style="8" customWidth="1"/>
    <col min="3343" max="3343" width="28.42578125" style="8" customWidth="1"/>
    <col min="3344" max="3584" width="9.7109375" style="8"/>
    <col min="3585" max="3585" width="5.85546875" style="8" customWidth="1"/>
    <col min="3586" max="3586" width="20.28515625" style="8" customWidth="1"/>
    <col min="3587" max="3587" width="25.5703125" style="8" customWidth="1"/>
    <col min="3588" max="3588" width="21.5703125" style="8" customWidth="1"/>
    <col min="3589" max="3590" width="18" style="8" customWidth="1"/>
    <col min="3591" max="3591" width="11.28515625" style="8" customWidth="1"/>
    <col min="3592" max="3597" width="18" style="8" customWidth="1"/>
    <col min="3598" max="3598" width="30.85546875" style="8" customWidth="1"/>
    <col min="3599" max="3599" width="28.42578125" style="8" customWidth="1"/>
    <col min="3600" max="3840" width="9.7109375" style="8"/>
    <col min="3841" max="3841" width="5.85546875" style="8" customWidth="1"/>
    <col min="3842" max="3842" width="20.28515625" style="8" customWidth="1"/>
    <col min="3843" max="3843" width="25.5703125" style="8" customWidth="1"/>
    <col min="3844" max="3844" width="21.5703125" style="8" customWidth="1"/>
    <col min="3845" max="3846" width="18" style="8" customWidth="1"/>
    <col min="3847" max="3847" width="11.28515625" style="8" customWidth="1"/>
    <col min="3848" max="3853" width="18" style="8" customWidth="1"/>
    <col min="3854" max="3854" width="30.85546875" style="8" customWidth="1"/>
    <col min="3855" max="3855" width="28.42578125" style="8" customWidth="1"/>
    <col min="3856" max="4096" width="9.7109375" style="8"/>
    <col min="4097" max="4097" width="5.85546875" style="8" customWidth="1"/>
    <col min="4098" max="4098" width="20.28515625" style="8" customWidth="1"/>
    <col min="4099" max="4099" width="25.5703125" style="8" customWidth="1"/>
    <col min="4100" max="4100" width="21.5703125" style="8" customWidth="1"/>
    <col min="4101" max="4102" width="18" style="8" customWidth="1"/>
    <col min="4103" max="4103" width="11.28515625" style="8" customWidth="1"/>
    <col min="4104" max="4109" width="18" style="8" customWidth="1"/>
    <col min="4110" max="4110" width="30.85546875" style="8" customWidth="1"/>
    <col min="4111" max="4111" width="28.42578125" style="8" customWidth="1"/>
    <col min="4112" max="4352" width="9.7109375" style="8"/>
    <col min="4353" max="4353" width="5.85546875" style="8" customWidth="1"/>
    <col min="4354" max="4354" width="20.28515625" style="8" customWidth="1"/>
    <col min="4355" max="4355" width="25.5703125" style="8" customWidth="1"/>
    <col min="4356" max="4356" width="21.5703125" style="8" customWidth="1"/>
    <col min="4357" max="4358" width="18" style="8" customWidth="1"/>
    <col min="4359" max="4359" width="11.28515625" style="8" customWidth="1"/>
    <col min="4360" max="4365" width="18" style="8" customWidth="1"/>
    <col min="4366" max="4366" width="30.85546875" style="8" customWidth="1"/>
    <col min="4367" max="4367" width="28.42578125" style="8" customWidth="1"/>
    <col min="4368" max="4608" width="9.7109375" style="8"/>
    <col min="4609" max="4609" width="5.85546875" style="8" customWidth="1"/>
    <col min="4610" max="4610" width="20.28515625" style="8" customWidth="1"/>
    <col min="4611" max="4611" width="25.5703125" style="8" customWidth="1"/>
    <col min="4612" max="4612" width="21.5703125" style="8" customWidth="1"/>
    <col min="4613" max="4614" width="18" style="8" customWidth="1"/>
    <col min="4615" max="4615" width="11.28515625" style="8" customWidth="1"/>
    <col min="4616" max="4621" width="18" style="8" customWidth="1"/>
    <col min="4622" max="4622" width="30.85546875" style="8" customWidth="1"/>
    <col min="4623" max="4623" width="28.42578125" style="8" customWidth="1"/>
    <col min="4624" max="4864" width="9.7109375" style="8"/>
    <col min="4865" max="4865" width="5.85546875" style="8" customWidth="1"/>
    <col min="4866" max="4866" width="20.28515625" style="8" customWidth="1"/>
    <col min="4867" max="4867" width="25.5703125" style="8" customWidth="1"/>
    <col min="4868" max="4868" width="21.5703125" style="8" customWidth="1"/>
    <col min="4869" max="4870" width="18" style="8" customWidth="1"/>
    <col min="4871" max="4871" width="11.28515625" style="8" customWidth="1"/>
    <col min="4872" max="4877" width="18" style="8" customWidth="1"/>
    <col min="4878" max="4878" width="30.85546875" style="8" customWidth="1"/>
    <col min="4879" max="4879" width="28.42578125" style="8" customWidth="1"/>
    <col min="4880" max="5120" width="9.7109375" style="8"/>
    <col min="5121" max="5121" width="5.85546875" style="8" customWidth="1"/>
    <col min="5122" max="5122" width="20.28515625" style="8" customWidth="1"/>
    <col min="5123" max="5123" width="25.5703125" style="8" customWidth="1"/>
    <col min="5124" max="5124" width="21.5703125" style="8" customWidth="1"/>
    <col min="5125" max="5126" width="18" style="8" customWidth="1"/>
    <col min="5127" max="5127" width="11.28515625" style="8" customWidth="1"/>
    <col min="5128" max="5133" width="18" style="8" customWidth="1"/>
    <col min="5134" max="5134" width="30.85546875" style="8" customWidth="1"/>
    <col min="5135" max="5135" width="28.42578125" style="8" customWidth="1"/>
    <col min="5136" max="5376" width="9.7109375" style="8"/>
    <col min="5377" max="5377" width="5.85546875" style="8" customWidth="1"/>
    <col min="5378" max="5378" width="20.28515625" style="8" customWidth="1"/>
    <col min="5379" max="5379" width="25.5703125" style="8" customWidth="1"/>
    <col min="5380" max="5380" width="21.5703125" style="8" customWidth="1"/>
    <col min="5381" max="5382" width="18" style="8" customWidth="1"/>
    <col min="5383" max="5383" width="11.28515625" style="8" customWidth="1"/>
    <col min="5384" max="5389" width="18" style="8" customWidth="1"/>
    <col min="5390" max="5390" width="30.85546875" style="8" customWidth="1"/>
    <col min="5391" max="5391" width="28.42578125" style="8" customWidth="1"/>
    <col min="5392" max="5632" width="9.7109375" style="8"/>
    <col min="5633" max="5633" width="5.85546875" style="8" customWidth="1"/>
    <col min="5634" max="5634" width="20.28515625" style="8" customWidth="1"/>
    <col min="5635" max="5635" width="25.5703125" style="8" customWidth="1"/>
    <col min="5636" max="5636" width="21.5703125" style="8" customWidth="1"/>
    <col min="5637" max="5638" width="18" style="8" customWidth="1"/>
    <col min="5639" max="5639" width="11.28515625" style="8" customWidth="1"/>
    <col min="5640" max="5645" width="18" style="8" customWidth="1"/>
    <col min="5646" max="5646" width="30.85546875" style="8" customWidth="1"/>
    <col min="5647" max="5647" width="28.42578125" style="8" customWidth="1"/>
    <col min="5648" max="5888" width="9.7109375" style="8"/>
    <col min="5889" max="5889" width="5.85546875" style="8" customWidth="1"/>
    <col min="5890" max="5890" width="20.28515625" style="8" customWidth="1"/>
    <col min="5891" max="5891" width="25.5703125" style="8" customWidth="1"/>
    <col min="5892" max="5892" width="21.5703125" style="8" customWidth="1"/>
    <col min="5893" max="5894" width="18" style="8" customWidth="1"/>
    <col min="5895" max="5895" width="11.28515625" style="8" customWidth="1"/>
    <col min="5896" max="5901" width="18" style="8" customWidth="1"/>
    <col min="5902" max="5902" width="30.85546875" style="8" customWidth="1"/>
    <col min="5903" max="5903" width="28.42578125" style="8" customWidth="1"/>
    <col min="5904" max="6144" width="9.7109375" style="8"/>
    <col min="6145" max="6145" width="5.85546875" style="8" customWidth="1"/>
    <col min="6146" max="6146" width="20.28515625" style="8" customWidth="1"/>
    <col min="6147" max="6147" width="25.5703125" style="8" customWidth="1"/>
    <col min="6148" max="6148" width="21.5703125" style="8" customWidth="1"/>
    <col min="6149" max="6150" width="18" style="8" customWidth="1"/>
    <col min="6151" max="6151" width="11.28515625" style="8" customWidth="1"/>
    <col min="6152" max="6157" width="18" style="8" customWidth="1"/>
    <col min="6158" max="6158" width="30.85546875" style="8" customWidth="1"/>
    <col min="6159" max="6159" width="28.42578125" style="8" customWidth="1"/>
    <col min="6160" max="6400" width="9.7109375" style="8"/>
    <col min="6401" max="6401" width="5.85546875" style="8" customWidth="1"/>
    <col min="6402" max="6402" width="20.28515625" style="8" customWidth="1"/>
    <col min="6403" max="6403" width="25.5703125" style="8" customWidth="1"/>
    <col min="6404" max="6404" width="21.5703125" style="8" customWidth="1"/>
    <col min="6405" max="6406" width="18" style="8" customWidth="1"/>
    <col min="6407" max="6407" width="11.28515625" style="8" customWidth="1"/>
    <col min="6408" max="6413" width="18" style="8" customWidth="1"/>
    <col min="6414" max="6414" width="30.85546875" style="8" customWidth="1"/>
    <col min="6415" max="6415" width="28.42578125" style="8" customWidth="1"/>
    <col min="6416" max="6656" width="9.7109375" style="8"/>
    <col min="6657" max="6657" width="5.85546875" style="8" customWidth="1"/>
    <col min="6658" max="6658" width="20.28515625" style="8" customWidth="1"/>
    <col min="6659" max="6659" width="25.5703125" style="8" customWidth="1"/>
    <col min="6660" max="6660" width="21.5703125" style="8" customWidth="1"/>
    <col min="6661" max="6662" width="18" style="8" customWidth="1"/>
    <col min="6663" max="6663" width="11.28515625" style="8" customWidth="1"/>
    <col min="6664" max="6669" width="18" style="8" customWidth="1"/>
    <col min="6670" max="6670" width="30.85546875" style="8" customWidth="1"/>
    <col min="6671" max="6671" width="28.42578125" style="8" customWidth="1"/>
    <col min="6672" max="6912" width="9.7109375" style="8"/>
    <col min="6913" max="6913" width="5.85546875" style="8" customWidth="1"/>
    <col min="6914" max="6914" width="20.28515625" style="8" customWidth="1"/>
    <col min="6915" max="6915" width="25.5703125" style="8" customWidth="1"/>
    <col min="6916" max="6916" width="21.5703125" style="8" customWidth="1"/>
    <col min="6917" max="6918" width="18" style="8" customWidth="1"/>
    <col min="6919" max="6919" width="11.28515625" style="8" customWidth="1"/>
    <col min="6920" max="6925" width="18" style="8" customWidth="1"/>
    <col min="6926" max="6926" width="30.85546875" style="8" customWidth="1"/>
    <col min="6927" max="6927" width="28.42578125" style="8" customWidth="1"/>
    <col min="6928" max="7168" width="9.7109375" style="8"/>
    <col min="7169" max="7169" width="5.85546875" style="8" customWidth="1"/>
    <col min="7170" max="7170" width="20.28515625" style="8" customWidth="1"/>
    <col min="7171" max="7171" width="25.5703125" style="8" customWidth="1"/>
    <col min="7172" max="7172" width="21.5703125" style="8" customWidth="1"/>
    <col min="7173" max="7174" width="18" style="8" customWidth="1"/>
    <col min="7175" max="7175" width="11.28515625" style="8" customWidth="1"/>
    <col min="7176" max="7181" width="18" style="8" customWidth="1"/>
    <col min="7182" max="7182" width="30.85546875" style="8" customWidth="1"/>
    <col min="7183" max="7183" width="28.42578125" style="8" customWidth="1"/>
    <col min="7184" max="7424" width="9.7109375" style="8"/>
    <col min="7425" max="7425" width="5.85546875" style="8" customWidth="1"/>
    <col min="7426" max="7426" width="20.28515625" style="8" customWidth="1"/>
    <col min="7427" max="7427" width="25.5703125" style="8" customWidth="1"/>
    <col min="7428" max="7428" width="21.5703125" style="8" customWidth="1"/>
    <col min="7429" max="7430" width="18" style="8" customWidth="1"/>
    <col min="7431" max="7431" width="11.28515625" style="8" customWidth="1"/>
    <col min="7432" max="7437" width="18" style="8" customWidth="1"/>
    <col min="7438" max="7438" width="30.85546875" style="8" customWidth="1"/>
    <col min="7439" max="7439" width="28.42578125" style="8" customWidth="1"/>
    <col min="7440" max="7680" width="9.7109375" style="8"/>
    <col min="7681" max="7681" width="5.85546875" style="8" customWidth="1"/>
    <col min="7682" max="7682" width="20.28515625" style="8" customWidth="1"/>
    <col min="7683" max="7683" width="25.5703125" style="8" customWidth="1"/>
    <col min="7684" max="7684" width="21.5703125" style="8" customWidth="1"/>
    <col min="7685" max="7686" width="18" style="8" customWidth="1"/>
    <col min="7687" max="7687" width="11.28515625" style="8" customWidth="1"/>
    <col min="7688" max="7693" width="18" style="8" customWidth="1"/>
    <col min="7694" max="7694" width="30.85546875" style="8" customWidth="1"/>
    <col min="7695" max="7695" width="28.42578125" style="8" customWidth="1"/>
    <col min="7696" max="7936" width="9.7109375" style="8"/>
    <col min="7937" max="7937" width="5.85546875" style="8" customWidth="1"/>
    <col min="7938" max="7938" width="20.28515625" style="8" customWidth="1"/>
    <col min="7939" max="7939" width="25.5703125" style="8" customWidth="1"/>
    <col min="7940" max="7940" width="21.5703125" style="8" customWidth="1"/>
    <col min="7941" max="7942" width="18" style="8" customWidth="1"/>
    <col min="7943" max="7943" width="11.28515625" style="8" customWidth="1"/>
    <col min="7944" max="7949" width="18" style="8" customWidth="1"/>
    <col min="7950" max="7950" width="30.85546875" style="8" customWidth="1"/>
    <col min="7951" max="7951" width="28.42578125" style="8" customWidth="1"/>
    <col min="7952" max="8192" width="9.7109375" style="8"/>
    <col min="8193" max="8193" width="5.85546875" style="8" customWidth="1"/>
    <col min="8194" max="8194" width="20.28515625" style="8" customWidth="1"/>
    <col min="8195" max="8195" width="25.5703125" style="8" customWidth="1"/>
    <col min="8196" max="8196" width="21.5703125" style="8" customWidth="1"/>
    <col min="8197" max="8198" width="18" style="8" customWidth="1"/>
    <col min="8199" max="8199" width="11.28515625" style="8" customWidth="1"/>
    <col min="8200" max="8205" width="18" style="8" customWidth="1"/>
    <col min="8206" max="8206" width="30.85546875" style="8" customWidth="1"/>
    <col min="8207" max="8207" width="28.42578125" style="8" customWidth="1"/>
    <col min="8208" max="8448" width="9.7109375" style="8"/>
    <col min="8449" max="8449" width="5.85546875" style="8" customWidth="1"/>
    <col min="8450" max="8450" width="20.28515625" style="8" customWidth="1"/>
    <col min="8451" max="8451" width="25.5703125" style="8" customWidth="1"/>
    <col min="8452" max="8452" width="21.5703125" style="8" customWidth="1"/>
    <col min="8453" max="8454" width="18" style="8" customWidth="1"/>
    <col min="8455" max="8455" width="11.28515625" style="8" customWidth="1"/>
    <col min="8456" max="8461" width="18" style="8" customWidth="1"/>
    <col min="8462" max="8462" width="30.85546875" style="8" customWidth="1"/>
    <col min="8463" max="8463" width="28.42578125" style="8" customWidth="1"/>
    <col min="8464" max="8704" width="9.7109375" style="8"/>
    <col min="8705" max="8705" width="5.85546875" style="8" customWidth="1"/>
    <col min="8706" max="8706" width="20.28515625" style="8" customWidth="1"/>
    <col min="8707" max="8707" width="25.5703125" style="8" customWidth="1"/>
    <col min="8708" max="8708" width="21.5703125" style="8" customWidth="1"/>
    <col min="8709" max="8710" width="18" style="8" customWidth="1"/>
    <col min="8711" max="8711" width="11.28515625" style="8" customWidth="1"/>
    <col min="8712" max="8717" width="18" style="8" customWidth="1"/>
    <col min="8718" max="8718" width="30.85546875" style="8" customWidth="1"/>
    <col min="8719" max="8719" width="28.42578125" style="8" customWidth="1"/>
    <col min="8720" max="8960" width="9.7109375" style="8"/>
    <col min="8961" max="8961" width="5.85546875" style="8" customWidth="1"/>
    <col min="8962" max="8962" width="20.28515625" style="8" customWidth="1"/>
    <col min="8963" max="8963" width="25.5703125" style="8" customWidth="1"/>
    <col min="8964" max="8964" width="21.5703125" style="8" customWidth="1"/>
    <col min="8965" max="8966" width="18" style="8" customWidth="1"/>
    <col min="8967" max="8967" width="11.28515625" style="8" customWidth="1"/>
    <col min="8968" max="8973" width="18" style="8" customWidth="1"/>
    <col min="8974" max="8974" width="30.85546875" style="8" customWidth="1"/>
    <col min="8975" max="8975" width="28.42578125" style="8" customWidth="1"/>
    <col min="8976" max="9216" width="9.7109375" style="8"/>
    <col min="9217" max="9217" width="5.85546875" style="8" customWidth="1"/>
    <col min="9218" max="9218" width="20.28515625" style="8" customWidth="1"/>
    <col min="9219" max="9219" width="25.5703125" style="8" customWidth="1"/>
    <col min="9220" max="9220" width="21.5703125" style="8" customWidth="1"/>
    <col min="9221" max="9222" width="18" style="8" customWidth="1"/>
    <col min="9223" max="9223" width="11.28515625" style="8" customWidth="1"/>
    <col min="9224" max="9229" width="18" style="8" customWidth="1"/>
    <col min="9230" max="9230" width="30.85546875" style="8" customWidth="1"/>
    <col min="9231" max="9231" width="28.42578125" style="8" customWidth="1"/>
    <col min="9232" max="9472" width="9.7109375" style="8"/>
    <col min="9473" max="9473" width="5.85546875" style="8" customWidth="1"/>
    <col min="9474" max="9474" width="20.28515625" style="8" customWidth="1"/>
    <col min="9475" max="9475" width="25.5703125" style="8" customWidth="1"/>
    <col min="9476" max="9476" width="21.5703125" style="8" customWidth="1"/>
    <col min="9477" max="9478" width="18" style="8" customWidth="1"/>
    <col min="9479" max="9479" width="11.28515625" style="8" customWidth="1"/>
    <col min="9480" max="9485" width="18" style="8" customWidth="1"/>
    <col min="9486" max="9486" width="30.85546875" style="8" customWidth="1"/>
    <col min="9487" max="9487" width="28.42578125" style="8" customWidth="1"/>
    <col min="9488" max="9728" width="9.7109375" style="8"/>
    <col min="9729" max="9729" width="5.85546875" style="8" customWidth="1"/>
    <col min="9730" max="9730" width="20.28515625" style="8" customWidth="1"/>
    <col min="9731" max="9731" width="25.5703125" style="8" customWidth="1"/>
    <col min="9732" max="9732" width="21.5703125" style="8" customWidth="1"/>
    <col min="9733" max="9734" width="18" style="8" customWidth="1"/>
    <col min="9735" max="9735" width="11.28515625" style="8" customWidth="1"/>
    <col min="9736" max="9741" width="18" style="8" customWidth="1"/>
    <col min="9742" max="9742" width="30.85546875" style="8" customWidth="1"/>
    <col min="9743" max="9743" width="28.42578125" style="8" customWidth="1"/>
    <col min="9744" max="9984" width="9.7109375" style="8"/>
    <col min="9985" max="9985" width="5.85546875" style="8" customWidth="1"/>
    <col min="9986" max="9986" width="20.28515625" style="8" customWidth="1"/>
    <col min="9987" max="9987" width="25.5703125" style="8" customWidth="1"/>
    <col min="9988" max="9988" width="21.5703125" style="8" customWidth="1"/>
    <col min="9989" max="9990" width="18" style="8" customWidth="1"/>
    <col min="9991" max="9991" width="11.28515625" style="8" customWidth="1"/>
    <col min="9992" max="9997" width="18" style="8" customWidth="1"/>
    <col min="9998" max="9998" width="30.85546875" style="8" customWidth="1"/>
    <col min="9999" max="9999" width="28.42578125" style="8" customWidth="1"/>
    <col min="10000" max="10240" width="9.7109375" style="8"/>
    <col min="10241" max="10241" width="5.85546875" style="8" customWidth="1"/>
    <col min="10242" max="10242" width="20.28515625" style="8" customWidth="1"/>
    <col min="10243" max="10243" width="25.5703125" style="8" customWidth="1"/>
    <col min="10244" max="10244" width="21.5703125" style="8" customWidth="1"/>
    <col min="10245" max="10246" width="18" style="8" customWidth="1"/>
    <col min="10247" max="10247" width="11.28515625" style="8" customWidth="1"/>
    <col min="10248" max="10253" width="18" style="8" customWidth="1"/>
    <col min="10254" max="10254" width="30.85546875" style="8" customWidth="1"/>
    <col min="10255" max="10255" width="28.42578125" style="8" customWidth="1"/>
    <col min="10256" max="10496" width="9.7109375" style="8"/>
    <col min="10497" max="10497" width="5.85546875" style="8" customWidth="1"/>
    <col min="10498" max="10498" width="20.28515625" style="8" customWidth="1"/>
    <col min="10499" max="10499" width="25.5703125" style="8" customWidth="1"/>
    <col min="10500" max="10500" width="21.5703125" style="8" customWidth="1"/>
    <col min="10501" max="10502" width="18" style="8" customWidth="1"/>
    <col min="10503" max="10503" width="11.28515625" style="8" customWidth="1"/>
    <col min="10504" max="10509" width="18" style="8" customWidth="1"/>
    <col min="10510" max="10510" width="30.85546875" style="8" customWidth="1"/>
    <col min="10511" max="10511" width="28.42578125" style="8" customWidth="1"/>
    <col min="10512" max="10752" width="9.7109375" style="8"/>
    <col min="10753" max="10753" width="5.85546875" style="8" customWidth="1"/>
    <col min="10754" max="10754" width="20.28515625" style="8" customWidth="1"/>
    <col min="10755" max="10755" width="25.5703125" style="8" customWidth="1"/>
    <col min="10756" max="10756" width="21.5703125" style="8" customWidth="1"/>
    <col min="10757" max="10758" width="18" style="8" customWidth="1"/>
    <col min="10759" max="10759" width="11.28515625" style="8" customWidth="1"/>
    <col min="10760" max="10765" width="18" style="8" customWidth="1"/>
    <col min="10766" max="10766" width="30.85546875" style="8" customWidth="1"/>
    <col min="10767" max="10767" width="28.42578125" style="8" customWidth="1"/>
    <col min="10768" max="11008" width="9.7109375" style="8"/>
    <col min="11009" max="11009" width="5.85546875" style="8" customWidth="1"/>
    <col min="11010" max="11010" width="20.28515625" style="8" customWidth="1"/>
    <col min="11011" max="11011" width="25.5703125" style="8" customWidth="1"/>
    <col min="11012" max="11012" width="21.5703125" style="8" customWidth="1"/>
    <col min="11013" max="11014" width="18" style="8" customWidth="1"/>
    <col min="11015" max="11015" width="11.28515625" style="8" customWidth="1"/>
    <col min="11016" max="11021" width="18" style="8" customWidth="1"/>
    <col min="11022" max="11022" width="30.85546875" style="8" customWidth="1"/>
    <col min="11023" max="11023" width="28.42578125" style="8" customWidth="1"/>
    <col min="11024" max="11264" width="9.7109375" style="8"/>
    <col min="11265" max="11265" width="5.85546875" style="8" customWidth="1"/>
    <col min="11266" max="11266" width="20.28515625" style="8" customWidth="1"/>
    <col min="11267" max="11267" width="25.5703125" style="8" customWidth="1"/>
    <col min="11268" max="11268" width="21.5703125" style="8" customWidth="1"/>
    <col min="11269" max="11270" width="18" style="8" customWidth="1"/>
    <col min="11271" max="11271" width="11.28515625" style="8" customWidth="1"/>
    <col min="11272" max="11277" width="18" style="8" customWidth="1"/>
    <col min="11278" max="11278" width="30.85546875" style="8" customWidth="1"/>
    <col min="11279" max="11279" width="28.42578125" style="8" customWidth="1"/>
    <col min="11280" max="11520" width="9.7109375" style="8"/>
    <col min="11521" max="11521" width="5.85546875" style="8" customWidth="1"/>
    <col min="11522" max="11522" width="20.28515625" style="8" customWidth="1"/>
    <col min="11523" max="11523" width="25.5703125" style="8" customWidth="1"/>
    <col min="11524" max="11524" width="21.5703125" style="8" customWidth="1"/>
    <col min="11525" max="11526" width="18" style="8" customWidth="1"/>
    <col min="11527" max="11527" width="11.28515625" style="8" customWidth="1"/>
    <col min="11528" max="11533" width="18" style="8" customWidth="1"/>
    <col min="11534" max="11534" width="30.85546875" style="8" customWidth="1"/>
    <col min="11535" max="11535" width="28.42578125" style="8" customWidth="1"/>
    <col min="11536" max="11776" width="9.7109375" style="8"/>
    <col min="11777" max="11777" width="5.85546875" style="8" customWidth="1"/>
    <col min="11778" max="11778" width="20.28515625" style="8" customWidth="1"/>
    <col min="11779" max="11779" width="25.5703125" style="8" customWidth="1"/>
    <col min="11780" max="11780" width="21.5703125" style="8" customWidth="1"/>
    <col min="11781" max="11782" width="18" style="8" customWidth="1"/>
    <col min="11783" max="11783" width="11.28515625" style="8" customWidth="1"/>
    <col min="11784" max="11789" width="18" style="8" customWidth="1"/>
    <col min="11790" max="11790" width="30.85546875" style="8" customWidth="1"/>
    <col min="11791" max="11791" width="28.42578125" style="8" customWidth="1"/>
    <col min="11792" max="12032" width="9.7109375" style="8"/>
    <col min="12033" max="12033" width="5.85546875" style="8" customWidth="1"/>
    <col min="12034" max="12034" width="20.28515625" style="8" customWidth="1"/>
    <col min="12035" max="12035" width="25.5703125" style="8" customWidth="1"/>
    <col min="12036" max="12036" width="21.5703125" style="8" customWidth="1"/>
    <col min="12037" max="12038" width="18" style="8" customWidth="1"/>
    <col min="12039" max="12039" width="11.28515625" style="8" customWidth="1"/>
    <col min="12040" max="12045" width="18" style="8" customWidth="1"/>
    <col min="12046" max="12046" width="30.85546875" style="8" customWidth="1"/>
    <col min="12047" max="12047" width="28.42578125" style="8" customWidth="1"/>
    <col min="12048" max="12288" width="9.7109375" style="8"/>
    <col min="12289" max="12289" width="5.85546875" style="8" customWidth="1"/>
    <col min="12290" max="12290" width="20.28515625" style="8" customWidth="1"/>
    <col min="12291" max="12291" width="25.5703125" style="8" customWidth="1"/>
    <col min="12292" max="12292" width="21.5703125" style="8" customWidth="1"/>
    <col min="12293" max="12294" width="18" style="8" customWidth="1"/>
    <col min="12295" max="12295" width="11.28515625" style="8" customWidth="1"/>
    <col min="12296" max="12301" width="18" style="8" customWidth="1"/>
    <col min="12302" max="12302" width="30.85546875" style="8" customWidth="1"/>
    <col min="12303" max="12303" width="28.42578125" style="8" customWidth="1"/>
    <col min="12304" max="12544" width="9.7109375" style="8"/>
    <col min="12545" max="12545" width="5.85546875" style="8" customWidth="1"/>
    <col min="12546" max="12546" width="20.28515625" style="8" customWidth="1"/>
    <col min="12547" max="12547" width="25.5703125" style="8" customWidth="1"/>
    <col min="12548" max="12548" width="21.5703125" style="8" customWidth="1"/>
    <col min="12549" max="12550" width="18" style="8" customWidth="1"/>
    <col min="12551" max="12551" width="11.28515625" style="8" customWidth="1"/>
    <col min="12552" max="12557" width="18" style="8" customWidth="1"/>
    <col min="12558" max="12558" width="30.85546875" style="8" customWidth="1"/>
    <col min="12559" max="12559" width="28.42578125" style="8" customWidth="1"/>
    <col min="12560" max="12800" width="9.7109375" style="8"/>
    <col min="12801" max="12801" width="5.85546875" style="8" customWidth="1"/>
    <col min="12802" max="12802" width="20.28515625" style="8" customWidth="1"/>
    <col min="12803" max="12803" width="25.5703125" style="8" customWidth="1"/>
    <col min="12804" max="12804" width="21.5703125" style="8" customWidth="1"/>
    <col min="12805" max="12806" width="18" style="8" customWidth="1"/>
    <col min="12807" max="12807" width="11.28515625" style="8" customWidth="1"/>
    <col min="12808" max="12813" width="18" style="8" customWidth="1"/>
    <col min="12814" max="12814" width="30.85546875" style="8" customWidth="1"/>
    <col min="12815" max="12815" width="28.42578125" style="8" customWidth="1"/>
    <col min="12816" max="13056" width="9.7109375" style="8"/>
    <col min="13057" max="13057" width="5.85546875" style="8" customWidth="1"/>
    <col min="13058" max="13058" width="20.28515625" style="8" customWidth="1"/>
    <col min="13059" max="13059" width="25.5703125" style="8" customWidth="1"/>
    <col min="13060" max="13060" width="21.5703125" style="8" customWidth="1"/>
    <col min="13061" max="13062" width="18" style="8" customWidth="1"/>
    <col min="13063" max="13063" width="11.28515625" style="8" customWidth="1"/>
    <col min="13064" max="13069" width="18" style="8" customWidth="1"/>
    <col min="13070" max="13070" width="30.85546875" style="8" customWidth="1"/>
    <col min="13071" max="13071" width="28.42578125" style="8" customWidth="1"/>
    <col min="13072" max="13312" width="9.7109375" style="8"/>
    <col min="13313" max="13313" width="5.85546875" style="8" customWidth="1"/>
    <col min="13314" max="13314" width="20.28515625" style="8" customWidth="1"/>
    <col min="13315" max="13315" width="25.5703125" style="8" customWidth="1"/>
    <col min="13316" max="13316" width="21.5703125" style="8" customWidth="1"/>
    <col min="13317" max="13318" width="18" style="8" customWidth="1"/>
    <col min="13319" max="13319" width="11.28515625" style="8" customWidth="1"/>
    <col min="13320" max="13325" width="18" style="8" customWidth="1"/>
    <col min="13326" max="13326" width="30.85546875" style="8" customWidth="1"/>
    <col min="13327" max="13327" width="28.42578125" style="8" customWidth="1"/>
    <col min="13328" max="13568" width="9.7109375" style="8"/>
    <col min="13569" max="13569" width="5.85546875" style="8" customWidth="1"/>
    <col min="13570" max="13570" width="20.28515625" style="8" customWidth="1"/>
    <col min="13571" max="13571" width="25.5703125" style="8" customWidth="1"/>
    <col min="13572" max="13572" width="21.5703125" style="8" customWidth="1"/>
    <col min="13573" max="13574" width="18" style="8" customWidth="1"/>
    <col min="13575" max="13575" width="11.28515625" style="8" customWidth="1"/>
    <col min="13576" max="13581" width="18" style="8" customWidth="1"/>
    <col min="13582" max="13582" width="30.85546875" style="8" customWidth="1"/>
    <col min="13583" max="13583" width="28.42578125" style="8" customWidth="1"/>
    <col min="13584" max="13824" width="9.7109375" style="8"/>
    <col min="13825" max="13825" width="5.85546875" style="8" customWidth="1"/>
    <col min="13826" max="13826" width="20.28515625" style="8" customWidth="1"/>
    <col min="13827" max="13827" width="25.5703125" style="8" customWidth="1"/>
    <col min="13828" max="13828" width="21.5703125" style="8" customWidth="1"/>
    <col min="13829" max="13830" width="18" style="8" customWidth="1"/>
    <col min="13831" max="13831" width="11.28515625" style="8" customWidth="1"/>
    <col min="13832" max="13837" width="18" style="8" customWidth="1"/>
    <col min="13838" max="13838" width="30.85546875" style="8" customWidth="1"/>
    <col min="13839" max="13839" width="28.42578125" style="8" customWidth="1"/>
    <col min="13840" max="14080" width="9.7109375" style="8"/>
    <col min="14081" max="14081" width="5.85546875" style="8" customWidth="1"/>
    <col min="14082" max="14082" width="20.28515625" style="8" customWidth="1"/>
    <col min="14083" max="14083" width="25.5703125" style="8" customWidth="1"/>
    <col min="14084" max="14084" width="21.5703125" style="8" customWidth="1"/>
    <col min="14085" max="14086" width="18" style="8" customWidth="1"/>
    <col min="14087" max="14087" width="11.28515625" style="8" customWidth="1"/>
    <col min="14088" max="14093" width="18" style="8" customWidth="1"/>
    <col min="14094" max="14094" width="30.85546875" style="8" customWidth="1"/>
    <col min="14095" max="14095" width="28.42578125" style="8" customWidth="1"/>
    <col min="14096" max="14336" width="9.7109375" style="8"/>
    <col min="14337" max="14337" width="5.85546875" style="8" customWidth="1"/>
    <col min="14338" max="14338" width="20.28515625" style="8" customWidth="1"/>
    <col min="14339" max="14339" width="25.5703125" style="8" customWidth="1"/>
    <col min="14340" max="14340" width="21.5703125" style="8" customWidth="1"/>
    <col min="14341" max="14342" width="18" style="8" customWidth="1"/>
    <col min="14343" max="14343" width="11.28515625" style="8" customWidth="1"/>
    <col min="14344" max="14349" width="18" style="8" customWidth="1"/>
    <col min="14350" max="14350" width="30.85546875" style="8" customWidth="1"/>
    <col min="14351" max="14351" width="28.42578125" style="8" customWidth="1"/>
    <col min="14352" max="14592" width="9.7109375" style="8"/>
    <col min="14593" max="14593" width="5.85546875" style="8" customWidth="1"/>
    <col min="14594" max="14594" width="20.28515625" style="8" customWidth="1"/>
    <col min="14595" max="14595" width="25.5703125" style="8" customWidth="1"/>
    <col min="14596" max="14596" width="21.5703125" style="8" customWidth="1"/>
    <col min="14597" max="14598" width="18" style="8" customWidth="1"/>
    <col min="14599" max="14599" width="11.28515625" style="8" customWidth="1"/>
    <col min="14600" max="14605" width="18" style="8" customWidth="1"/>
    <col min="14606" max="14606" width="30.85546875" style="8" customWidth="1"/>
    <col min="14607" max="14607" width="28.42578125" style="8" customWidth="1"/>
    <col min="14608" max="14848" width="9.7109375" style="8"/>
    <col min="14849" max="14849" width="5.85546875" style="8" customWidth="1"/>
    <col min="14850" max="14850" width="20.28515625" style="8" customWidth="1"/>
    <col min="14851" max="14851" width="25.5703125" style="8" customWidth="1"/>
    <col min="14852" max="14852" width="21.5703125" style="8" customWidth="1"/>
    <col min="14853" max="14854" width="18" style="8" customWidth="1"/>
    <col min="14855" max="14855" width="11.28515625" style="8" customWidth="1"/>
    <col min="14856" max="14861" width="18" style="8" customWidth="1"/>
    <col min="14862" max="14862" width="30.85546875" style="8" customWidth="1"/>
    <col min="14863" max="14863" width="28.42578125" style="8" customWidth="1"/>
    <col min="14864" max="15104" width="9.7109375" style="8"/>
    <col min="15105" max="15105" width="5.85546875" style="8" customWidth="1"/>
    <col min="15106" max="15106" width="20.28515625" style="8" customWidth="1"/>
    <col min="15107" max="15107" width="25.5703125" style="8" customWidth="1"/>
    <col min="15108" max="15108" width="21.5703125" style="8" customWidth="1"/>
    <col min="15109" max="15110" width="18" style="8" customWidth="1"/>
    <col min="15111" max="15111" width="11.28515625" style="8" customWidth="1"/>
    <col min="15112" max="15117" width="18" style="8" customWidth="1"/>
    <col min="15118" max="15118" width="30.85546875" style="8" customWidth="1"/>
    <col min="15119" max="15119" width="28.42578125" style="8" customWidth="1"/>
    <col min="15120" max="15360" width="9.7109375" style="8"/>
    <col min="15361" max="15361" width="5.85546875" style="8" customWidth="1"/>
    <col min="15362" max="15362" width="20.28515625" style="8" customWidth="1"/>
    <col min="15363" max="15363" width="25.5703125" style="8" customWidth="1"/>
    <col min="15364" max="15364" width="21.5703125" style="8" customWidth="1"/>
    <col min="15365" max="15366" width="18" style="8" customWidth="1"/>
    <col min="15367" max="15367" width="11.28515625" style="8" customWidth="1"/>
    <col min="15368" max="15373" width="18" style="8" customWidth="1"/>
    <col min="15374" max="15374" width="30.85546875" style="8" customWidth="1"/>
    <col min="15375" max="15375" width="28.42578125" style="8" customWidth="1"/>
    <col min="15376" max="15616" width="9.7109375" style="8"/>
    <col min="15617" max="15617" width="5.85546875" style="8" customWidth="1"/>
    <col min="15618" max="15618" width="20.28515625" style="8" customWidth="1"/>
    <col min="15619" max="15619" width="25.5703125" style="8" customWidth="1"/>
    <col min="15620" max="15620" width="21.5703125" style="8" customWidth="1"/>
    <col min="15621" max="15622" width="18" style="8" customWidth="1"/>
    <col min="15623" max="15623" width="11.28515625" style="8" customWidth="1"/>
    <col min="15624" max="15629" width="18" style="8" customWidth="1"/>
    <col min="15630" max="15630" width="30.85546875" style="8" customWidth="1"/>
    <col min="15631" max="15631" width="28.42578125" style="8" customWidth="1"/>
    <col min="15632" max="15872" width="9.7109375" style="8"/>
    <col min="15873" max="15873" width="5.85546875" style="8" customWidth="1"/>
    <col min="15874" max="15874" width="20.28515625" style="8" customWidth="1"/>
    <col min="15875" max="15875" width="25.5703125" style="8" customWidth="1"/>
    <col min="15876" max="15876" width="21.5703125" style="8" customWidth="1"/>
    <col min="15877" max="15878" width="18" style="8" customWidth="1"/>
    <col min="15879" max="15879" width="11.28515625" style="8" customWidth="1"/>
    <col min="15880" max="15885" width="18" style="8" customWidth="1"/>
    <col min="15886" max="15886" width="30.85546875" style="8" customWidth="1"/>
    <col min="15887" max="15887" width="28.42578125" style="8" customWidth="1"/>
    <col min="15888" max="16128" width="9.7109375" style="8"/>
    <col min="16129" max="16129" width="5.85546875" style="8" customWidth="1"/>
    <col min="16130" max="16130" width="20.28515625" style="8" customWidth="1"/>
    <col min="16131" max="16131" width="25.5703125" style="8" customWidth="1"/>
    <col min="16132" max="16132" width="21.5703125" style="8" customWidth="1"/>
    <col min="16133" max="16134" width="18" style="8" customWidth="1"/>
    <col min="16135" max="16135" width="11.28515625" style="8" customWidth="1"/>
    <col min="16136" max="16141" width="18" style="8" customWidth="1"/>
    <col min="16142" max="16142" width="30.85546875" style="8" customWidth="1"/>
    <col min="16143" max="16143" width="28.42578125" style="8" customWidth="1"/>
    <col min="16144" max="16384" width="9.7109375" style="8"/>
  </cols>
  <sheetData>
    <row r="1" spans="1:1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8.5" customHeight="1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3">
      <c r="A3" s="42" t="s">
        <v>211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">
      <c r="A4" s="43" t="s">
        <v>2</v>
      </c>
      <c r="B4" s="46" t="s">
        <v>3</v>
      </c>
      <c r="C4" s="35" t="s">
        <v>4</v>
      </c>
      <c r="D4" s="35" t="s">
        <v>5</v>
      </c>
      <c r="E4" s="35" t="s">
        <v>212</v>
      </c>
      <c r="F4" s="35" t="s">
        <v>213</v>
      </c>
      <c r="G4" s="35" t="s">
        <v>6</v>
      </c>
      <c r="H4" s="35" t="s">
        <v>7</v>
      </c>
      <c r="I4" s="35" t="s">
        <v>8</v>
      </c>
      <c r="J4" s="35" t="s">
        <v>325</v>
      </c>
      <c r="K4" s="35" t="s">
        <v>9</v>
      </c>
      <c r="L4" s="33" t="s">
        <v>326</v>
      </c>
      <c r="M4" s="33" t="s">
        <v>327</v>
      </c>
      <c r="N4" s="35" t="s">
        <v>10</v>
      </c>
      <c r="O4" s="35" t="s">
        <v>328</v>
      </c>
    </row>
    <row r="5" spans="1:15" ht="80.25" customHeight="1" x14ac:dyDescent="0.3">
      <c r="A5" s="44"/>
      <c r="B5" s="47"/>
      <c r="C5" s="39"/>
      <c r="D5" s="39"/>
      <c r="E5" s="39"/>
      <c r="F5" s="39"/>
      <c r="G5" s="36"/>
      <c r="H5" s="36"/>
      <c r="I5" s="34"/>
      <c r="J5" s="36"/>
      <c r="K5" s="39"/>
      <c r="L5" s="34"/>
      <c r="M5" s="34"/>
      <c r="N5" s="39"/>
      <c r="O5" s="36"/>
    </row>
    <row r="6" spans="1:15" x14ac:dyDescent="0.3">
      <c r="A6" s="45"/>
      <c r="B6" s="1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</row>
    <row r="7" spans="1:15" ht="33" x14ac:dyDescent="0.3">
      <c r="A7" s="3">
        <v>1</v>
      </c>
      <c r="B7" s="4" t="s">
        <v>11</v>
      </c>
      <c r="C7" s="9" t="s">
        <v>15</v>
      </c>
      <c r="D7" s="9" t="s">
        <v>16</v>
      </c>
      <c r="E7" s="9">
        <v>12</v>
      </c>
      <c r="F7" s="9">
        <v>24</v>
      </c>
      <c r="G7" s="9">
        <f t="shared" ref="G7:G88" si="0">E7+F7</f>
        <v>36</v>
      </c>
      <c r="H7" s="9">
        <v>11.3</v>
      </c>
      <c r="I7" s="10">
        <f t="shared" ref="I7:I88" si="1">G7*H7</f>
        <v>406.8</v>
      </c>
      <c r="J7" s="11"/>
      <c r="K7" s="9">
        <f>G7-J7</f>
        <v>36</v>
      </c>
      <c r="L7" s="10">
        <f t="shared" ref="L7:L88" si="2">H7*J7</f>
        <v>0</v>
      </c>
      <c r="M7" s="10">
        <f t="shared" ref="M7:M88" si="3">I7-L7</f>
        <v>406.8</v>
      </c>
      <c r="N7" s="9" t="s">
        <v>13</v>
      </c>
      <c r="O7" s="9" t="s">
        <v>14</v>
      </c>
    </row>
    <row r="8" spans="1:15" ht="33" x14ac:dyDescent="0.3">
      <c r="A8" s="3"/>
      <c r="B8" s="4" t="s">
        <v>11</v>
      </c>
      <c r="C8" s="9" t="s">
        <v>214</v>
      </c>
      <c r="D8" s="9" t="s">
        <v>215</v>
      </c>
      <c r="E8" s="9">
        <v>0</v>
      </c>
      <c r="F8" s="9">
        <v>24</v>
      </c>
      <c r="G8" s="9">
        <f t="shared" si="0"/>
        <v>24</v>
      </c>
      <c r="H8" s="9">
        <v>10.7</v>
      </c>
      <c r="I8" s="10">
        <f t="shared" si="1"/>
        <v>256.79999999999995</v>
      </c>
      <c r="J8" s="11"/>
      <c r="K8" s="9">
        <f>G8-J8</f>
        <v>24</v>
      </c>
      <c r="L8" s="10">
        <f>H8*J8</f>
        <v>0</v>
      </c>
      <c r="M8" s="10">
        <f t="shared" si="3"/>
        <v>256.79999999999995</v>
      </c>
      <c r="N8" s="9"/>
      <c r="O8" s="9" t="s">
        <v>14</v>
      </c>
    </row>
    <row r="9" spans="1:15" ht="33" x14ac:dyDescent="0.3">
      <c r="A9" s="3"/>
      <c r="B9" s="4" t="s">
        <v>11</v>
      </c>
      <c r="C9" s="9" t="s">
        <v>216</v>
      </c>
      <c r="D9" s="9" t="s">
        <v>217</v>
      </c>
      <c r="E9" s="9">
        <v>0</v>
      </c>
      <c r="F9" s="9">
        <v>24</v>
      </c>
      <c r="G9" s="9">
        <f t="shared" si="0"/>
        <v>24</v>
      </c>
      <c r="H9" s="9">
        <v>5.8</v>
      </c>
      <c r="I9" s="10">
        <f t="shared" si="1"/>
        <v>139.19999999999999</v>
      </c>
      <c r="J9" s="11"/>
      <c r="K9" s="9">
        <f>G9-J9</f>
        <v>24</v>
      </c>
      <c r="L9" s="10">
        <f>H9*J9</f>
        <v>0</v>
      </c>
      <c r="M9" s="10">
        <f t="shared" si="3"/>
        <v>139.19999999999999</v>
      </c>
      <c r="N9" s="9"/>
      <c r="O9" s="9" t="s">
        <v>14</v>
      </c>
    </row>
    <row r="10" spans="1:15" ht="33" x14ac:dyDescent="0.3">
      <c r="A10" s="3">
        <v>2</v>
      </c>
      <c r="B10" s="4" t="s">
        <v>20</v>
      </c>
      <c r="C10" s="9" t="s">
        <v>23</v>
      </c>
      <c r="D10" s="9" t="s">
        <v>24</v>
      </c>
      <c r="E10" s="9">
        <v>144</v>
      </c>
      <c r="F10" s="9"/>
      <c r="G10" s="9">
        <f t="shared" si="0"/>
        <v>144</v>
      </c>
      <c r="H10" s="9">
        <v>7.6</v>
      </c>
      <c r="I10" s="10">
        <f t="shared" si="1"/>
        <v>1094.3999999999999</v>
      </c>
      <c r="J10" s="10"/>
      <c r="K10" s="9">
        <f t="shared" ref="K10:K89" si="4">G10-J10</f>
        <v>144</v>
      </c>
      <c r="L10" s="10">
        <f t="shared" si="2"/>
        <v>0</v>
      </c>
      <c r="M10" s="10">
        <f t="shared" si="3"/>
        <v>1094.3999999999999</v>
      </c>
      <c r="N10" s="9" t="s">
        <v>21</v>
      </c>
      <c r="O10" s="9" t="s">
        <v>22</v>
      </c>
    </row>
    <row r="11" spans="1:15" ht="33" x14ac:dyDescent="0.3">
      <c r="A11" s="3"/>
      <c r="B11" s="4" t="s">
        <v>20</v>
      </c>
      <c r="C11" s="9" t="s">
        <v>25</v>
      </c>
      <c r="D11" s="9" t="s">
        <v>26</v>
      </c>
      <c r="E11" s="9">
        <v>24</v>
      </c>
      <c r="F11" s="9"/>
      <c r="G11" s="9">
        <f t="shared" si="0"/>
        <v>24</v>
      </c>
      <c r="H11" s="9">
        <v>4.7</v>
      </c>
      <c r="I11" s="10">
        <f t="shared" si="1"/>
        <v>112.80000000000001</v>
      </c>
      <c r="J11" s="10"/>
      <c r="K11" s="9">
        <f t="shared" si="4"/>
        <v>24</v>
      </c>
      <c r="L11" s="10">
        <f t="shared" si="2"/>
        <v>0</v>
      </c>
      <c r="M11" s="10">
        <f t="shared" si="3"/>
        <v>112.80000000000001</v>
      </c>
      <c r="N11" s="9" t="s">
        <v>21</v>
      </c>
      <c r="O11" s="9" t="s">
        <v>22</v>
      </c>
    </row>
    <row r="12" spans="1:15" ht="33" x14ac:dyDescent="0.3">
      <c r="A12" s="3"/>
      <c r="B12" s="4" t="s">
        <v>20</v>
      </c>
      <c r="C12" s="9" t="s">
        <v>27</v>
      </c>
      <c r="D12" s="9" t="s">
        <v>28</v>
      </c>
      <c r="E12" s="9">
        <v>24</v>
      </c>
      <c r="F12" s="9"/>
      <c r="G12" s="9">
        <f t="shared" si="0"/>
        <v>24</v>
      </c>
      <c r="H12" s="9">
        <v>4.4000000000000004</v>
      </c>
      <c r="I12" s="10">
        <f t="shared" si="1"/>
        <v>105.60000000000001</v>
      </c>
      <c r="J12" s="10"/>
      <c r="K12" s="9">
        <f t="shared" si="4"/>
        <v>24</v>
      </c>
      <c r="L12" s="10">
        <f t="shared" si="2"/>
        <v>0</v>
      </c>
      <c r="M12" s="10">
        <f t="shared" si="3"/>
        <v>105.60000000000001</v>
      </c>
      <c r="N12" s="9" t="s">
        <v>21</v>
      </c>
      <c r="O12" s="9" t="s">
        <v>22</v>
      </c>
    </row>
    <row r="13" spans="1:15" ht="33" x14ac:dyDescent="0.3">
      <c r="A13" s="3"/>
      <c r="B13" s="4" t="s">
        <v>20</v>
      </c>
      <c r="C13" s="9" t="s">
        <v>29</v>
      </c>
      <c r="D13" s="9" t="s">
        <v>30</v>
      </c>
      <c r="E13" s="9">
        <v>12</v>
      </c>
      <c r="F13" s="9"/>
      <c r="G13" s="9">
        <f t="shared" si="0"/>
        <v>12</v>
      </c>
      <c r="H13" s="9">
        <v>3.8</v>
      </c>
      <c r="I13" s="10">
        <f t="shared" si="1"/>
        <v>45.599999999999994</v>
      </c>
      <c r="J13" s="10"/>
      <c r="K13" s="9">
        <f t="shared" si="4"/>
        <v>12</v>
      </c>
      <c r="L13" s="10">
        <f t="shared" si="2"/>
        <v>0</v>
      </c>
      <c r="M13" s="10">
        <f t="shared" si="3"/>
        <v>45.599999999999994</v>
      </c>
      <c r="N13" s="9" t="s">
        <v>21</v>
      </c>
      <c r="O13" s="9" t="s">
        <v>22</v>
      </c>
    </row>
    <row r="14" spans="1:15" ht="33" x14ac:dyDescent="0.3">
      <c r="A14" s="3"/>
      <c r="B14" s="4" t="s">
        <v>20</v>
      </c>
      <c r="C14" s="9" t="s">
        <v>218</v>
      </c>
      <c r="D14" s="9" t="s">
        <v>219</v>
      </c>
      <c r="E14" s="9">
        <v>0</v>
      </c>
      <c r="F14" s="9">
        <v>24</v>
      </c>
      <c r="G14" s="9">
        <f t="shared" si="0"/>
        <v>24</v>
      </c>
      <c r="H14" s="9">
        <v>9.2899999999999991</v>
      </c>
      <c r="I14" s="10">
        <f t="shared" si="1"/>
        <v>222.95999999999998</v>
      </c>
      <c r="J14" s="10"/>
      <c r="K14" s="9">
        <f t="shared" si="4"/>
        <v>24</v>
      </c>
      <c r="L14" s="10">
        <f t="shared" si="2"/>
        <v>0</v>
      </c>
      <c r="M14" s="10">
        <f t="shared" si="3"/>
        <v>222.95999999999998</v>
      </c>
      <c r="N14" s="9"/>
      <c r="O14" s="9" t="s">
        <v>22</v>
      </c>
    </row>
    <row r="15" spans="1:15" ht="33" x14ac:dyDescent="0.3">
      <c r="A15" s="3">
        <v>3</v>
      </c>
      <c r="B15" s="4" t="s">
        <v>31</v>
      </c>
      <c r="C15" s="9" t="s">
        <v>32</v>
      </c>
      <c r="D15" s="9" t="s">
        <v>33</v>
      </c>
      <c r="E15" s="9">
        <v>23</v>
      </c>
      <c r="F15" s="9">
        <v>20</v>
      </c>
      <c r="G15" s="9">
        <f t="shared" si="0"/>
        <v>43</v>
      </c>
      <c r="H15" s="9">
        <v>10.074999999999999</v>
      </c>
      <c r="I15" s="10">
        <f t="shared" si="1"/>
        <v>433.22499999999997</v>
      </c>
      <c r="J15" s="9"/>
      <c r="K15" s="9">
        <f t="shared" si="4"/>
        <v>43</v>
      </c>
      <c r="L15" s="10">
        <f t="shared" si="2"/>
        <v>0</v>
      </c>
      <c r="M15" s="10">
        <f t="shared" si="3"/>
        <v>433.22499999999997</v>
      </c>
      <c r="N15" s="9" t="s">
        <v>21</v>
      </c>
      <c r="O15" s="9" t="s">
        <v>14</v>
      </c>
    </row>
    <row r="16" spans="1:15" ht="33" x14ac:dyDescent="0.3">
      <c r="A16" s="3">
        <v>4</v>
      </c>
      <c r="B16" s="5" t="s">
        <v>34</v>
      </c>
      <c r="C16" s="9" t="s">
        <v>35</v>
      </c>
      <c r="D16" s="9" t="s">
        <v>33</v>
      </c>
      <c r="E16" s="9">
        <v>48</v>
      </c>
      <c r="F16" s="9"/>
      <c r="G16" s="9">
        <f t="shared" si="0"/>
        <v>48</v>
      </c>
      <c r="H16" s="9">
        <v>6.8570000000000002</v>
      </c>
      <c r="I16" s="10">
        <f t="shared" si="1"/>
        <v>329.13600000000002</v>
      </c>
      <c r="J16" s="9"/>
      <c r="K16" s="9">
        <f t="shared" si="4"/>
        <v>48</v>
      </c>
      <c r="L16" s="10">
        <f t="shared" si="2"/>
        <v>0</v>
      </c>
      <c r="M16" s="10">
        <f t="shared" si="3"/>
        <v>329.13600000000002</v>
      </c>
      <c r="N16" s="9" t="s">
        <v>36</v>
      </c>
      <c r="O16" s="9" t="s">
        <v>14</v>
      </c>
    </row>
    <row r="17" spans="1:15" ht="49.5" x14ac:dyDescent="0.3">
      <c r="A17" s="3">
        <v>5</v>
      </c>
      <c r="B17" s="6" t="s">
        <v>37</v>
      </c>
      <c r="C17" s="9" t="s">
        <v>38</v>
      </c>
      <c r="D17" s="9" t="s">
        <v>12</v>
      </c>
      <c r="E17" s="9">
        <v>14</v>
      </c>
      <c r="F17" s="9">
        <v>24</v>
      </c>
      <c r="G17" s="9">
        <f t="shared" si="0"/>
        <v>38</v>
      </c>
      <c r="H17" s="9">
        <v>13.928000000000001</v>
      </c>
      <c r="I17" s="10">
        <f t="shared" si="1"/>
        <v>529.26400000000001</v>
      </c>
      <c r="J17" s="9"/>
      <c r="K17" s="9">
        <f t="shared" si="4"/>
        <v>38</v>
      </c>
      <c r="L17" s="10">
        <f t="shared" si="2"/>
        <v>0</v>
      </c>
      <c r="M17" s="10">
        <f t="shared" si="3"/>
        <v>529.26400000000001</v>
      </c>
      <c r="N17" s="9" t="s">
        <v>39</v>
      </c>
      <c r="O17" s="9" t="s">
        <v>220</v>
      </c>
    </row>
    <row r="18" spans="1:15" ht="82.5" x14ac:dyDescent="0.3">
      <c r="A18" s="3"/>
      <c r="B18" s="6" t="s">
        <v>37</v>
      </c>
      <c r="C18" s="9" t="s">
        <v>221</v>
      </c>
      <c r="D18" s="9" t="s">
        <v>222</v>
      </c>
      <c r="E18" s="9">
        <v>0</v>
      </c>
      <c r="F18" s="9">
        <v>14</v>
      </c>
      <c r="G18" s="9">
        <f t="shared" si="0"/>
        <v>14</v>
      </c>
      <c r="H18" s="9">
        <v>8.6199999999999992</v>
      </c>
      <c r="I18" s="10">
        <f t="shared" si="1"/>
        <v>120.67999999999999</v>
      </c>
      <c r="J18" s="9"/>
      <c r="K18" s="9">
        <f t="shared" si="4"/>
        <v>14</v>
      </c>
      <c r="L18" s="10">
        <f t="shared" si="2"/>
        <v>0</v>
      </c>
      <c r="M18" s="10">
        <f t="shared" si="3"/>
        <v>120.67999999999999</v>
      </c>
      <c r="N18" s="9" t="s">
        <v>44</v>
      </c>
      <c r="O18" s="9" t="s">
        <v>223</v>
      </c>
    </row>
    <row r="19" spans="1:15" ht="82.5" x14ac:dyDescent="0.3">
      <c r="A19" s="3">
        <v>6</v>
      </c>
      <c r="B19" s="5" t="s">
        <v>41</v>
      </c>
      <c r="C19" s="9" t="s">
        <v>42</v>
      </c>
      <c r="D19" s="9" t="s">
        <v>43</v>
      </c>
      <c r="E19" s="9">
        <v>13</v>
      </c>
      <c r="F19" s="9">
        <v>12</v>
      </c>
      <c r="G19" s="9">
        <f t="shared" si="0"/>
        <v>25</v>
      </c>
      <c r="H19" s="9">
        <v>17.600000000000001</v>
      </c>
      <c r="I19" s="10">
        <f t="shared" si="1"/>
        <v>440.00000000000006</v>
      </c>
      <c r="J19" s="9"/>
      <c r="K19" s="9">
        <f t="shared" si="4"/>
        <v>25</v>
      </c>
      <c r="L19" s="10">
        <f t="shared" si="2"/>
        <v>0</v>
      </c>
      <c r="M19" s="10">
        <f t="shared" si="3"/>
        <v>440.00000000000006</v>
      </c>
      <c r="N19" s="9" t="s">
        <v>44</v>
      </c>
      <c r="O19" s="9" t="s">
        <v>223</v>
      </c>
    </row>
    <row r="20" spans="1:15" ht="82.5" x14ac:dyDescent="0.3">
      <c r="A20" s="3">
        <v>7</v>
      </c>
      <c r="B20" s="5" t="s">
        <v>45</v>
      </c>
      <c r="C20" s="9" t="s">
        <v>47</v>
      </c>
      <c r="D20" s="9" t="s">
        <v>16</v>
      </c>
      <c r="E20" s="9">
        <v>27</v>
      </c>
      <c r="F20" s="9">
        <v>6</v>
      </c>
      <c r="G20" s="9">
        <f t="shared" si="0"/>
        <v>33</v>
      </c>
      <c r="H20" s="9">
        <v>1071</v>
      </c>
      <c r="I20" s="10">
        <f t="shared" si="1"/>
        <v>35343</v>
      </c>
      <c r="J20" s="9"/>
      <c r="K20" s="9">
        <f t="shared" si="4"/>
        <v>33</v>
      </c>
      <c r="L20" s="10">
        <f t="shared" si="2"/>
        <v>0</v>
      </c>
      <c r="M20" s="10">
        <f t="shared" si="3"/>
        <v>35343</v>
      </c>
      <c r="N20" s="9" t="s">
        <v>46</v>
      </c>
      <c r="O20" s="9" t="s">
        <v>224</v>
      </c>
    </row>
    <row r="21" spans="1:15" ht="82.5" x14ac:dyDescent="0.3">
      <c r="A21" s="3"/>
      <c r="B21" s="5" t="s">
        <v>45</v>
      </c>
      <c r="C21" s="9" t="s">
        <v>225</v>
      </c>
      <c r="D21" s="9" t="s">
        <v>215</v>
      </c>
      <c r="E21" s="9">
        <v>0</v>
      </c>
      <c r="F21" s="9">
        <v>12</v>
      </c>
      <c r="G21" s="9">
        <f t="shared" si="0"/>
        <v>12</v>
      </c>
      <c r="H21" s="9">
        <v>6.9</v>
      </c>
      <c r="I21" s="10">
        <f t="shared" si="1"/>
        <v>82.800000000000011</v>
      </c>
      <c r="J21" s="9"/>
      <c r="K21" s="9">
        <f t="shared" si="4"/>
        <v>12</v>
      </c>
      <c r="L21" s="10">
        <f t="shared" si="2"/>
        <v>0</v>
      </c>
      <c r="M21" s="10">
        <f t="shared" si="3"/>
        <v>82.800000000000011</v>
      </c>
      <c r="N21" s="9" t="s">
        <v>46</v>
      </c>
      <c r="O21" s="9" t="s">
        <v>224</v>
      </c>
    </row>
    <row r="22" spans="1:15" ht="82.5" x14ac:dyDescent="0.3">
      <c r="A22" s="3"/>
      <c r="B22" s="5" t="s">
        <v>45</v>
      </c>
      <c r="C22" s="9" t="s">
        <v>226</v>
      </c>
      <c r="D22" s="9" t="s">
        <v>215</v>
      </c>
      <c r="E22" s="9">
        <v>0</v>
      </c>
      <c r="F22" s="9">
        <v>12</v>
      </c>
      <c r="G22" s="9">
        <f t="shared" si="0"/>
        <v>12</v>
      </c>
      <c r="H22" s="9">
        <v>6.9</v>
      </c>
      <c r="I22" s="10">
        <f t="shared" si="1"/>
        <v>82.800000000000011</v>
      </c>
      <c r="J22" s="9"/>
      <c r="K22" s="9">
        <f t="shared" si="4"/>
        <v>12</v>
      </c>
      <c r="L22" s="10">
        <f t="shared" si="2"/>
        <v>0</v>
      </c>
      <c r="M22" s="10">
        <f t="shared" si="3"/>
        <v>82.800000000000011</v>
      </c>
      <c r="N22" s="9" t="s">
        <v>46</v>
      </c>
      <c r="O22" s="9" t="s">
        <v>224</v>
      </c>
    </row>
    <row r="23" spans="1:15" ht="82.5" x14ac:dyDescent="0.3">
      <c r="A23" s="3"/>
      <c r="B23" s="5" t="s">
        <v>45</v>
      </c>
      <c r="C23" s="9" t="s">
        <v>227</v>
      </c>
      <c r="D23" s="9" t="s">
        <v>228</v>
      </c>
      <c r="E23" s="9">
        <v>0</v>
      </c>
      <c r="F23" s="9">
        <v>6</v>
      </c>
      <c r="G23" s="9">
        <f t="shared" si="0"/>
        <v>6</v>
      </c>
      <c r="H23" s="9">
        <v>6.66</v>
      </c>
      <c r="I23" s="10">
        <f t="shared" si="1"/>
        <v>39.96</v>
      </c>
      <c r="J23" s="9"/>
      <c r="K23" s="9">
        <f t="shared" si="4"/>
        <v>6</v>
      </c>
      <c r="L23" s="10">
        <f t="shared" si="2"/>
        <v>0</v>
      </c>
      <c r="M23" s="10">
        <f t="shared" si="3"/>
        <v>39.96</v>
      </c>
      <c r="N23" s="9" t="s">
        <v>46</v>
      </c>
      <c r="O23" s="9" t="s">
        <v>224</v>
      </c>
    </row>
    <row r="24" spans="1:15" ht="33" x14ac:dyDescent="0.3">
      <c r="A24" s="3">
        <v>8</v>
      </c>
      <c r="B24" s="5" t="s">
        <v>48</v>
      </c>
      <c r="C24" s="9" t="s">
        <v>49</v>
      </c>
      <c r="D24" s="9" t="s">
        <v>12</v>
      </c>
      <c r="E24" s="9">
        <v>52</v>
      </c>
      <c r="F24" s="9">
        <v>0</v>
      </c>
      <c r="G24" s="9">
        <f t="shared" si="0"/>
        <v>52</v>
      </c>
      <c r="H24" s="9">
        <v>8.7029999999999994</v>
      </c>
      <c r="I24" s="10">
        <f t="shared" si="1"/>
        <v>452.55599999999998</v>
      </c>
      <c r="J24" s="10"/>
      <c r="K24" s="9">
        <f t="shared" si="4"/>
        <v>52</v>
      </c>
      <c r="L24" s="10">
        <f t="shared" si="2"/>
        <v>0</v>
      </c>
      <c r="M24" s="10">
        <f t="shared" si="3"/>
        <v>452.55599999999998</v>
      </c>
      <c r="N24" s="9" t="s">
        <v>50</v>
      </c>
      <c r="O24" s="9" t="s">
        <v>22</v>
      </c>
    </row>
    <row r="25" spans="1:15" ht="33" x14ac:dyDescent="0.3">
      <c r="A25" s="3"/>
      <c r="B25" s="5" t="s">
        <v>48</v>
      </c>
      <c r="C25" s="9" t="s">
        <v>51</v>
      </c>
      <c r="D25" s="9" t="s">
        <v>16</v>
      </c>
      <c r="E25" s="9">
        <v>148</v>
      </c>
      <c r="F25" s="9">
        <v>24</v>
      </c>
      <c r="G25" s="9">
        <f t="shared" si="0"/>
        <v>172</v>
      </c>
      <c r="H25" s="9">
        <v>7.2110000000000003</v>
      </c>
      <c r="I25" s="10">
        <f t="shared" si="1"/>
        <v>1240.2920000000001</v>
      </c>
      <c r="J25" s="9"/>
      <c r="K25" s="9">
        <f t="shared" si="4"/>
        <v>172</v>
      </c>
      <c r="L25" s="10">
        <f t="shared" si="2"/>
        <v>0</v>
      </c>
      <c r="M25" s="10">
        <f t="shared" si="3"/>
        <v>1240.2920000000001</v>
      </c>
      <c r="N25" s="9" t="s">
        <v>50</v>
      </c>
      <c r="O25" s="9" t="s">
        <v>22</v>
      </c>
    </row>
    <row r="26" spans="1:15" ht="33" x14ac:dyDescent="0.3">
      <c r="A26" s="3"/>
      <c r="B26" s="5" t="s">
        <v>48</v>
      </c>
      <c r="C26" s="9" t="s">
        <v>52</v>
      </c>
      <c r="D26" s="9" t="s">
        <v>33</v>
      </c>
      <c r="E26" s="9">
        <v>26</v>
      </c>
      <c r="F26" s="9">
        <v>24</v>
      </c>
      <c r="G26" s="9">
        <f t="shared" si="0"/>
        <v>50</v>
      </c>
      <c r="H26" s="9">
        <v>6.9329999999999998</v>
      </c>
      <c r="I26" s="10">
        <f t="shared" si="1"/>
        <v>346.65</v>
      </c>
      <c r="J26" s="11"/>
      <c r="K26" s="9">
        <f t="shared" si="4"/>
        <v>50</v>
      </c>
      <c r="L26" s="10">
        <f t="shared" si="2"/>
        <v>0</v>
      </c>
      <c r="M26" s="10">
        <f t="shared" si="3"/>
        <v>346.65</v>
      </c>
      <c r="N26" s="9" t="s">
        <v>50</v>
      </c>
      <c r="O26" s="9" t="s">
        <v>22</v>
      </c>
    </row>
    <row r="27" spans="1:15" ht="33" x14ac:dyDescent="0.3">
      <c r="A27" s="3"/>
      <c r="B27" s="5" t="s">
        <v>48</v>
      </c>
      <c r="C27" s="9" t="s">
        <v>53</v>
      </c>
      <c r="D27" s="9" t="s">
        <v>40</v>
      </c>
      <c r="E27" s="9">
        <v>30</v>
      </c>
      <c r="F27" s="9">
        <v>24</v>
      </c>
      <c r="G27" s="9">
        <f t="shared" si="0"/>
        <v>54</v>
      </c>
      <c r="H27" s="9">
        <v>4.4880000000000004</v>
      </c>
      <c r="I27" s="10">
        <f t="shared" si="1"/>
        <v>242.35200000000003</v>
      </c>
      <c r="J27" s="9"/>
      <c r="K27" s="9">
        <f t="shared" si="4"/>
        <v>54</v>
      </c>
      <c r="L27" s="10">
        <f t="shared" si="2"/>
        <v>0</v>
      </c>
      <c r="M27" s="10">
        <f t="shared" si="3"/>
        <v>242.35200000000003</v>
      </c>
      <c r="N27" s="9" t="s">
        <v>50</v>
      </c>
      <c r="O27" s="9" t="s">
        <v>22</v>
      </c>
    </row>
    <row r="28" spans="1:15" ht="33" x14ac:dyDescent="0.3">
      <c r="A28" s="3"/>
      <c r="B28" s="5" t="s">
        <v>48</v>
      </c>
      <c r="C28" s="9" t="s">
        <v>54</v>
      </c>
      <c r="D28" s="9" t="s">
        <v>17</v>
      </c>
      <c r="E28" s="9">
        <v>20</v>
      </c>
      <c r="F28" s="9">
        <v>0</v>
      </c>
      <c r="G28" s="9">
        <f t="shared" si="0"/>
        <v>20</v>
      </c>
      <c r="H28" s="9">
        <v>3.4649999999999999</v>
      </c>
      <c r="I28" s="10">
        <f t="shared" si="1"/>
        <v>69.3</v>
      </c>
      <c r="J28" s="9"/>
      <c r="K28" s="9">
        <f t="shared" si="4"/>
        <v>20</v>
      </c>
      <c r="L28" s="10">
        <f t="shared" si="2"/>
        <v>0</v>
      </c>
      <c r="M28" s="10">
        <f t="shared" si="3"/>
        <v>69.3</v>
      </c>
      <c r="N28" s="9" t="s">
        <v>50</v>
      </c>
      <c r="O28" s="9" t="s">
        <v>22</v>
      </c>
    </row>
    <row r="29" spans="1:15" x14ac:dyDescent="0.3">
      <c r="A29" s="3">
        <v>9</v>
      </c>
      <c r="B29" s="5" t="s">
        <v>55</v>
      </c>
      <c r="C29" s="9" t="s">
        <v>57</v>
      </c>
      <c r="D29" s="9" t="s">
        <v>58</v>
      </c>
      <c r="E29" s="9">
        <v>18</v>
      </c>
      <c r="F29" s="9">
        <v>20</v>
      </c>
      <c r="G29" s="9">
        <f t="shared" si="0"/>
        <v>38</v>
      </c>
      <c r="H29" s="9">
        <v>3.71</v>
      </c>
      <c r="I29" s="10">
        <f t="shared" si="1"/>
        <v>140.97999999999999</v>
      </c>
      <c r="J29" s="9"/>
      <c r="K29" s="9">
        <f t="shared" si="4"/>
        <v>38</v>
      </c>
      <c r="L29" s="10">
        <f t="shared" si="2"/>
        <v>0</v>
      </c>
      <c r="M29" s="10">
        <f t="shared" si="3"/>
        <v>140.97999999999999</v>
      </c>
      <c r="N29" s="9" t="s">
        <v>59</v>
      </c>
      <c r="O29" s="9" t="s">
        <v>56</v>
      </c>
    </row>
    <row r="30" spans="1:15" x14ac:dyDescent="0.3">
      <c r="A30" s="3"/>
      <c r="B30" s="5" t="s">
        <v>55</v>
      </c>
      <c r="C30" s="9" t="s">
        <v>60</v>
      </c>
      <c r="D30" s="9" t="s">
        <v>17</v>
      </c>
      <c r="E30" s="9">
        <v>20</v>
      </c>
      <c r="F30" s="9">
        <v>20</v>
      </c>
      <c r="G30" s="9">
        <f t="shared" si="0"/>
        <v>40</v>
      </c>
      <c r="H30" s="9">
        <v>3.5790000000000002</v>
      </c>
      <c r="I30" s="10">
        <f t="shared" si="1"/>
        <v>143.16</v>
      </c>
      <c r="J30" s="9"/>
      <c r="K30" s="9">
        <f t="shared" si="4"/>
        <v>40</v>
      </c>
      <c r="L30" s="10">
        <f t="shared" si="2"/>
        <v>0</v>
      </c>
      <c r="M30" s="10">
        <f t="shared" si="3"/>
        <v>143.16</v>
      </c>
      <c r="N30" s="9" t="s">
        <v>59</v>
      </c>
      <c r="O30" s="9" t="s">
        <v>56</v>
      </c>
    </row>
    <row r="31" spans="1:15" ht="33" x14ac:dyDescent="0.3">
      <c r="A31" s="3"/>
      <c r="B31" s="5" t="s">
        <v>55</v>
      </c>
      <c r="C31" s="9" t="s">
        <v>229</v>
      </c>
      <c r="D31" s="9" t="s">
        <v>230</v>
      </c>
      <c r="E31" s="9">
        <v>0</v>
      </c>
      <c r="F31" s="9">
        <v>20</v>
      </c>
      <c r="G31" s="9">
        <f t="shared" si="0"/>
        <v>20</v>
      </c>
      <c r="H31" s="9">
        <v>3.46</v>
      </c>
      <c r="I31" s="10">
        <f t="shared" si="1"/>
        <v>69.2</v>
      </c>
      <c r="J31" s="9"/>
      <c r="K31" s="9">
        <f t="shared" si="4"/>
        <v>20</v>
      </c>
      <c r="L31" s="10">
        <f t="shared" si="2"/>
        <v>0</v>
      </c>
      <c r="M31" s="10">
        <f t="shared" si="3"/>
        <v>69.2</v>
      </c>
      <c r="N31" s="9" t="s">
        <v>50</v>
      </c>
      <c r="O31" s="9" t="s">
        <v>62</v>
      </c>
    </row>
    <row r="32" spans="1:15" ht="33" x14ac:dyDescent="0.3">
      <c r="A32" s="3"/>
      <c r="B32" s="5" t="s">
        <v>55</v>
      </c>
      <c r="C32" s="9" t="s">
        <v>231</v>
      </c>
      <c r="D32" s="9" t="s">
        <v>30</v>
      </c>
      <c r="E32" s="9">
        <v>0</v>
      </c>
      <c r="F32" s="9">
        <v>20</v>
      </c>
      <c r="G32" s="9">
        <f t="shared" si="0"/>
        <v>20</v>
      </c>
      <c r="H32" s="9">
        <v>3.46</v>
      </c>
      <c r="I32" s="10">
        <f t="shared" si="1"/>
        <v>69.2</v>
      </c>
      <c r="J32" s="9"/>
      <c r="K32" s="9">
        <f t="shared" si="4"/>
        <v>20</v>
      </c>
      <c r="L32" s="10">
        <f t="shared" si="2"/>
        <v>0</v>
      </c>
      <c r="M32" s="10">
        <f t="shared" si="3"/>
        <v>69.2</v>
      </c>
      <c r="N32" s="9" t="s">
        <v>50</v>
      </c>
      <c r="O32" s="9" t="s">
        <v>62</v>
      </c>
    </row>
    <row r="33" spans="1:15" ht="33" x14ac:dyDescent="0.3">
      <c r="A33" s="3"/>
      <c r="B33" s="5" t="s">
        <v>55</v>
      </c>
      <c r="C33" s="9" t="s">
        <v>232</v>
      </c>
      <c r="D33" s="9" t="s">
        <v>233</v>
      </c>
      <c r="E33" s="9">
        <v>0</v>
      </c>
      <c r="F33" s="9">
        <v>20</v>
      </c>
      <c r="G33" s="9">
        <f t="shared" si="0"/>
        <v>20</v>
      </c>
      <c r="H33" s="9">
        <v>3.46</v>
      </c>
      <c r="I33" s="10">
        <f t="shared" si="1"/>
        <v>69.2</v>
      </c>
      <c r="J33" s="9"/>
      <c r="K33" s="9">
        <f t="shared" si="4"/>
        <v>20</v>
      </c>
      <c r="L33" s="10">
        <f t="shared" si="2"/>
        <v>0</v>
      </c>
      <c r="M33" s="10">
        <f t="shared" si="3"/>
        <v>69.2</v>
      </c>
      <c r="N33" s="9" t="s">
        <v>50</v>
      </c>
      <c r="O33" s="9" t="s">
        <v>62</v>
      </c>
    </row>
    <row r="34" spans="1:15" x14ac:dyDescent="0.3">
      <c r="A34" s="3">
        <v>10</v>
      </c>
      <c r="B34" s="5" t="s">
        <v>64</v>
      </c>
      <c r="C34" s="9" t="s">
        <v>65</v>
      </c>
      <c r="D34" s="9" t="s">
        <v>12</v>
      </c>
      <c r="E34" s="9">
        <v>137</v>
      </c>
      <c r="F34" s="9"/>
      <c r="G34" s="9">
        <f t="shared" si="0"/>
        <v>137</v>
      </c>
      <c r="H34" s="12">
        <v>13.170999999999999</v>
      </c>
      <c r="I34" s="10">
        <f t="shared" si="1"/>
        <v>1804.4269999999999</v>
      </c>
      <c r="J34" s="9"/>
      <c r="K34" s="9">
        <f t="shared" si="4"/>
        <v>137</v>
      </c>
      <c r="L34" s="10">
        <f t="shared" si="2"/>
        <v>0</v>
      </c>
      <c r="M34" s="10">
        <f t="shared" si="3"/>
        <v>1804.4269999999999</v>
      </c>
      <c r="N34" s="9" t="s">
        <v>61</v>
      </c>
      <c r="O34" s="9" t="s">
        <v>62</v>
      </c>
    </row>
    <row r="35" spans="1:15" x14ac:dyDescent="0.3">
      <c r="A35" s="3"/>
      <c r="B35" s="5" t="s">
        <v>64</v>
      </c>
      <c r="C35" s="9" t="s">
        <v>66</v>
      </c>
      <c r="D35" s="9" t="s">
        <v>67</v>
      </c>
      <c r="E35" s="9">
        <v>95</v>
      </c>
      <c r="F35" s="9"/>
      <c r="G35" s="9">
        <f t="shared" si="0"/>
        <v>95</v>
      </c>
      <c r="H35" s="12">
        <v>9.4429999999999996</v>
      </c>
      <c r="I35" s="10">
        <f t="shared" si="1"/>
        <v>897.08499999999992</v>
      </c>
      <c r="J35" s="9"/>
      <c r="K35" s="9">
        <f t="shared" si="4"/>
        <v>95</v>
      </c>
      <c r="L35" s="10">
        <f t="shared" si="2"/>
        <v>0</v>
      </c>
      <c r="M35" s="10">
        <f t="shared" si="3"/>
        <v>897.08499999999992</v>
      </c>
      <c r="N35" s="9" t="s">
        <v>61</v>
      </c>
      <c r="O35" s="9" t="s">
        <v>62</v>
      </c>
    </row>
    <row r="36" spans="1:15" x14ac:dyDescent="0.3">
      <c r="A36" s="3"/>
      <c r="B36" s="5" t="s">
        <v>64</v>
      </c>
      <c r="C36" s="9" t="s">
        <v>68</v>
      </c>
      <c r="D36" s="9" t="s">
        <v>69</v>
      </c>
      <c r="E36" s="9">
        <v>111</v>
      </c>
      <c r="F36" s="9"/>
      <c r="G36" s="9">
        <f t="shared" si="0"/>
        <v>111</v>
      </c>
      <c r="H36" s="12">
        <v>9.4320000000000004</v>
      </c>
      <c r="I36" s="10">
        <f t="shared" si="1"/>
        <v>1046.952</v>
      </c>
      <c r="J36" s="9"/>
      <c r="K36" s="9">
        <f t="shared" si="4"/>
        <v>111</v>
      </c>
      <c r="L36" s="10">
        <f t="shared" si="2"/>
        <v>0</v>
      </c>
      <c r="M36" s="10">
        <f t="shared" si="3"/>
        <v>1046.952</v>
      </c>
      <c r="N36" s="9" t="s">
        <v>61</v>
      </c>
      <c r="O36" s="9" t="s">
        <v>62</v>
      </c>
    </row>
    <row r="37" spans="1:15" ht="66" x14ac:dyDescent="0.3">
      <c r="A37" s="3">
        <v>11</v>
      </c>
      <c r="B37" s="5" t="s">
        <v>70</v>
      </c>
      <c r="C37" s="9" t="s">
        <v>71</v>
      </c>
      <c r="D37" s="9" t="s">
        <v>12</v>
      </c>
      <c r="E37" s="9">
        <v>101</v>
      </c>
      <c r="F37" s="9"/>
      <c r="G37" s="9">
        <f t="shared" si="0"/>
        <v>101</v>
      </c>
      <c r="H37" s="9">
        <v>11.5</v>
      </c>
      <c r="I37" s="10">
        <f t="shared" si="1"/>
        <v>1161.5</v>
      </c>
      <c r="J37" s="9">
        <v>17</v>
      </c>
      <c r="K37" s="9">
        <f t="shared" si="4"/>
        <v>84</v>
      </c>
      <c r="L37" s="10">
        <f t="shared" si="2"/>
        <v>195.5</v>
      </c>
      <c r="M37" s="10">
        <f t="shared" si="3"/>
        <v>966</v>
      </c>
      <c r="N37" s="9" t="s">
        <v>72</v>
      </c>
      <c r="O37" s="9" t="s">
        <v>73</v>
      </c>
    </row>
    <row r="38" spans="1:15" ht="66" x14ac:dyDescent="0.3">
      <c r="A38" s="3"/>
      <c r="B38" s="5" t="s">
        <v>70</v>
      </c>
      <c r="C38" s="9" t="s">
        <v>74</v>
      </c>
      <c r="D38" s="9" t="s">
        <v>16</v>
      </c>
      <c r="E38" s="9">
        <v>61</v>
      </c>
      <c r="F38" s="9">
        <v>5</v>
      </c>
      <c r="G38" s="9">
        <f t="shared" si="0"/>
        <v>66</v>
      </c>
      <c r="H38" s="9">
        <v>8.68</v>
      </c>
      <c r="I38" s="10">
        <f t="shared" si="1"/>
        <v>572.88</v>
      </c>
      <c r="J38" s="9"/>
      <c r="K38" s="9">
        <f t="shared" si="4"/>
        <v>66</v>
      </c>
      <c r="L38" s="10">
        <f t="shared" si="2"/>
        <v>0</v>
      </c>
      <c r="M38" s="10">
        <f t="shared" si="3"/>
        <v>572.88</v>
      </c>
      <c r="N38" s="9" t="s">
        <v>72</v>
      </c>
      <c r="O38" s="9" t="s">
        <v>73</v>
      </c>
    </row>
    <row r="39" spans="1:15" ht="66" x14ac:dyDescent="0.3">
      <c r="A39" s="3"/>
      <c r="B39" s="5" t="s">
        <v>70</v>
      </c>
      <c r="C39" s="9" t="s">
        <v>75</v>
      </c>
      <c r="D39" s="9" t="s">
        <v>40</v>
      </c>
      <c r="E39" s="9">
        <v>76</v>
      </c>
      <c r="F39" s="9"/>
      <c r="G39" s="9">
        <f t="shared" si="0"/>
        <v>76</v>
      </c>
      <c r="H39" s="9">
        <v>7.81</v>
      </c>
      <c r="I39" s="10">
        <f t="shared" si="1"/>
        <v>593.55999999999995</v>
      </c>
      <c r="J39" s="9"/>
      <c r="K39" s="9">
        <f t="shared" si="4"/>
        <v>76</v>
      </c>
      <c r="L39" s="10">
        <f t="shared" si="2"/>
        <v>0</v>
      </c>
      <c r="M39" s="10">
        <f t="shared" si="3"/>
        <v>593.55999999999995</v>
      </c>
      <c r="N39" s="9" t="s">
        <v>72</v>
      </c>
      <c r="O39" s="9" t="s">
        <v>73</v>
      </c>
    </row>
    <row r="40" spans="1:15" ht="66" x14ac:dyDescent="0.3">
      <c r="A40" s="3"/>
      <c r="B40" s="5" t="s">
        <v>70</v>
      </c>
      <c r="C40" s="9" t="s">
        <v>77</v>
      </c>
      <c r="D40" s="9" t="s">
        <v>78</v>
      </c>
      <c r="E40" s="9">
        <v>60</v>
      </c>
      <c r="F40" s="9"/>
      <c r="G40" s="9">
        <f t="shared" si="0"/>
        <v>60</v>
      </c>
      <c r="H40" s="9">
        <v>5.03</v>
      </c>
      <c r="I40" s="10">
        <f t="shared" si="1"/>
        <v>301.8</v>
      </c>
      <c r="J40" s="9"/>
      <c r="K40" s="9">
        <f t="shared" si="4"/>
        <v>60</v>
      </c>
      <c r="L40" s="10">
        <f t="shared" si="2"/>
        <v>0</v>
      </c>
      <c r="M40" s="10">
        <f t="shared" si="3"/>
        <v>301.8</v>
      </c>
      <c r="N40" s="9" t="s">
        <v>72</v>
      </c>
      <c r="O40" s="9" t="s">
        <v>73</v>
      </c>
    </row>
    <row r="41" spans="1:15" ht="49.5" x14ac:dyDescent="0.3">
      <c r="A41" s="3">
        <v>12</v>
      </c>
      <c r="B41" s="5" t="s">
        <v>79</v>
      </c>
      <c r="C41" s="9" t="s">
        <v>80</v>
      </c>
      <c r="D41" s="9" t="s">
        <v>16</v>
      </c>
      <c r="E41" s="9">
        <v>24</v>
      </c>
      <c r="F41" s="9">
        <v>24</v>
      </c>
      <c r="G41" s="9">
        <f t="shared" si="0"/>
        <v>48</v>
      </c>
      <c r="H41" s="9">
        <v>10.83</v>
      </c>
      <c r="I41" s="10">
        <f t="shared" si="1"/>
        <v>519.84</v>
      </c>
      <c r="J41" s="9"/>
      <c r="K41" s="9">
        <f t="shared" si="4"/>
        <v>48</v>
      </c>
      <c r="L41" s="10">
        <f t="shared" si="2"/>
        <v>0</v>
      </c>
      <c r="M41" s="10">
        <f t="shared" si="3"/>
        <v>519.84</v>
      </c>
      <c r="N41" s="9" t="s">
        <v>50</v>
      </c>
      <c r="O41" s="9" t="s">
        <v>220</v>
      </c>
    </row>
    <row r="42" spans="1:15" ht="49.5" x14ac:dyDescent="0.3">
      <c r="A42" s="3"/>
      <c r="B42" s="5" t="s">
        <v>79</v>
      </c>
      <c r="C42" s="5" t="s">
        <v>234</v>
      </c>
      <c r="D42" s="9" t="s">
        <v>12</v>
      </c>
      <c r="E42" s="9">
        <v>0</v>
      </c>
      <c r="F42" s="9">
        <v>24</v>
      </c>
      <c r="G42" s="9">
        <v>24</v>
      </c>
      <c r="H42" s="9">
        <v>14.01</v>
      </c>
      <c r="I42" s="10">
        <f t="shared" si="1"/>
        <v>336.24</v>
      </c>
      <c r="J42" s="9"/>
      <c r="K42" s="9">
        <v>24</v>
      </c>
      <c r="L42" s="10">
        <f t="shared" si="2"/>
        <v>0</v>
      </c>
      <c r="M42" s="10">
        <f t="shared" si="3"/>
        <v>336.24</v>
      </c>
      <c r="N42" s="9" t="s">
        <v>50</v>
      </c>
      <c r="O42" s="9" t="s">
        <v>220</v>
      </c>
    </row>
    <row r="43" spans="1:15" ht="49.5" x14ac:dyDescent="0.3">
      <c r="A43" s="3"/>
      <c r="B43" s="5" t="s">
        <v>79</v>
      </c>
      <c r="C43" s="9" t="s">
        <v>235</v>
      </c>
      <c r="D43" s="9" t="s">
        <v>215</v>
      </c>
      <c r="E43" s="9">
        <v>0</v>
      </c>
      <c r="F43" s="9">
        <v>24</v>
      </c>
      <c r="G43" s="9">
        <v>24</v>
      </c>
      <c r="H43" s="9">
        <v>9.6</v>
      </c>
      <c r="I43" s="10">
        <f>G43*H43</f>
        <v>230.39999999999998</v>
      </c>
      <c r="J43" s="9"/>
      <c r="K43" s="9">
        <v>24</v>
      </c>
      <c r="L43" s="10">
        <f t="shared" si="2"/>
        <v>0</v>
      </c>
      <c r="M43" s="10">
        <f t="shared" si="3"/>
        <v>230.39999999999998</v>
      </c>
      <c r="N43" s="9" t="s">
        <v>50</v>
      </c>
      <c r="O43" s="9" t="s">
        <v>220</v>
      </c>
    </row>
    <row r="44" spans="1:15" ht="49.5" x14ac:dyDescent="0.3">
      <c r="A44" s="3"/>
      <c r="B44" s="5" t="s">
        <v>79</v>
      </c>
      <c r="C44" s="9" t="s">
        <v>236</v>
      </c>
      <c r="D44" s="9" t="s">
        <v>215</v>
      </c>
      <c r="E44" s="9">
        <v>0</v>
      </c>
      <c r="F44" s="9">
        <v>24</v>
      </c>
      <c r="G44" s="9">
        <v>24</v>
      </c>
      <c r="H44" s="9">
        <v>9.6</v>
      </c>
      <c r="I44" s="10">
        <f>G44*H44</f>
        <v>230.39999999999998</v>
      </c>
      <c r="J44" s="9"/>
      <c r="K44" s="9">
        <v>24</v>
      </c>
      <c r="L44" s="10">
        <f t="shared" si="2"/>
        <v>0</v>
      </c>
      <c r="M44" s="10">
        <f t="shared" si="3"/>
        <v>230.39999999999998</v>
      </c>
      <c r="N44" s="9" t="s">
        <v>50</v>
      </c>
      <c r="O44" s="9" t="s">
        <v>220</v>
      </c>
    </row>
    <row r="45" spans="1:15" ht="49.5" x14ac:dyDescent="0.3">
      <c r="A45" s="3"/>
      <c r="B45" s="5" t="s">
        <v>79</v>
      </c>
      <c r="C45" s="9" t="s">
        <v>237</v>
      </c>
      <c r="D45" s="9" t="s">
        <v>222</v>
      </c>
      <c r="E45" s="9">
        <v>0</v>
      </c>
      <c r="F45" s="9">
        <v>24</v>
      </c>
      <c r="G45" s="9">
        <v>24</v>
      </c>
      <c r="H45" s="9">
        <v>8.8000000000000007</v>
      </c>
      <c r="I45" s="10">
        <f>G45*H45</f>
        <v>211.20000000000002</v>
      </c>
      <c r="J45" s="9"/>
      <c r="K45" s="9">
        <v>24</v>
      </c>
      <c r="L45" s="10">
        <f t="shared" si="2"/>
        <v>0</v>
      </c>
      <c r="M45" s="10">
        <f t="shared" si="3"/>
        <v>211.20000000000002</v>
      </c>
      <c r="N45" s="9" t="s">
        <v>50</v>
      </c>
      <c r="O45" s="9" t="s">
        <v>220</v>
      </c>
    </row>
    <row r="46" spans="1:15" ht="49.5" x14ac:dyDescent="0.3">
      <c r="A46" s="3">
        <v>13</v>
      </c>
      <c r="B46" s="5" t="s">
        <v>81</v>
      </c>
      <c r="C46" s="9" t="s">
        <v>82</v>
      </c>
      <c r="D46" s="9" t="s">
        <v>83</v>
      </c>
      <c r="E46" s="9">
        <v>48</v>
      </c>
      <c r="F46" s="9">
        <v>24</v>
      </c>
      <c r="G46" s="9">
        <f t="shared" si="0"/>
        <v>72</v>
      </c>
      <c r="H46" s="9">
        <v>11.09</v>
      </c>
      <c r="I46" s="10">
        <f t="shared" si="1"/>
        <v>798.48</v>
      </c>
      <c r="J46" s="9"/>
      <c r="K46" s="9">
        <f t="shared" si="4"/>
        <v>72</v>
      </c>
      <c r="L46" s="10">
        <f t="shared" si="2"/>
        <v>0</v>
      </c>
      <c r="M46" s="10">
        <f t="shared" si="3"/>
        <v>798.48</v>
      </c>
      <c r="N46" s="9" t="s">
        <v>50</v>
      </c>
      <c r="O46" s="9" t="s">
        <v>220</v>
      </c>
    </row>
    <row r="47" spans="1:15" ht="49.5" x14ac:dyDescent="0.3">
      <c r="A47" s="3"/>
      <c r="B47" s="5" t="s">
        <v>81</v>
      </c>
      <c r="C47" s="9" t="s">
        <v>85</v>
      </c>
      <c r="D47" s="9" t="s">
        <v>84</v>
      </c>
      <c r="E47" s="9">
        <v>24</v>
      </c>
      <c r="F47" s="9">
        <v>24</v>
      </c>
      <c r="G47" s="9">
        <f t="shared" si="0"/>
        <v>48</v>
      </c>
      <c r="H47" s="9">
        <v>5.57</v>
      </c>
      <c r="I47" s="10">
        <f t="shared" si="1"/>
        <v>267.36</v>
      </c>
      <c r="J47" s="9"/>
      <c r="K47" s="9">
        <f t="shared" si="4"/>
        <v>48</v>
      </c>
      <c r="L47" s="10">
        <f>H47*J47</f>
        <v>0</v>
      </c>
      <c r="M47" s="10">
        <f t="shared" si="3"/>
        <v>267.36</v>
      </c>
      <c r="N47" s="9" t="s">
        <v>50</v>
      </c>
      <c r="O47" s="9" t="s">
        <v>220</v>
      </c>
    </row>
    <row r="48" spans="1:15" ht="49.5" x14ac:dyDescent="0.3">
      <c r="A48" s="3"/>
      <c r="B48" s="5" t="s">
        <v>81</v>
      </c>
      <c r="C48" s="9" t="s">
        <v>86</v>
      </c>
      <c r="D48" s="9" t="s">
        <v>17</v>
      </c>
      <c r="E48" s="9">
        <v>20</v>
      </c>
      <c r="F48" s="9">
        <v>20</v>
      </c>
      <c r="G48" s="9">
        <f t="shared" si="0"/>
        <v>40</v>
      </c>
      <c r="H48" s="9">
        <v>6.28</v>
      </c>
      <c r="I48" s="10">
        <f t="shared" si="1"/>
        <v>251.20000000000002</v>
      </c>
      <c r="J48" s="9"/>
      <c r="K48" s="9">
        <f t="shared" si="4"/>
        <v>40</v>
      </c>
      <c r="L48" s="10">
        <f t="shared" si="2"/>
        <v>0</v>
      </c>
      <c r="M48" s="10">
        <f t="shared" si="3"/>
        <v>251.20000000000002</v>
      </c>
      <c r="N48" s="9" t="s">
        <v>50</v>
      </c>
      <c r="O48" s="9" t="s">
        <v>220</v>
      </c>
    </row>
    <row r="49" spans="1:15" ht="49.5" x14ac:dyDescent="0.3">
      <c r="A49" s="3"/>
      <c r="B49" s="5" t="s">
        <v>81</v>
      </c>
      <c r="C49" s="9" t="s">
        <v>238</v>
      </c>
      <c r="D49" s="9" t="s">
        <v>87</v>
      </c>
      <c r="E49" s="9">
        <v>0</v>
      </c>
      <c r="F49" s="9">
        <v>24</v>
      </c>
      <c r="G49" s="9">
        <f t="shared" si="0"/>
        <v>24</v>
      </c>
      <c r="H49" s="9">
        <v>5.71</v>
      </c>
      <c r="I49" s="10">
        <f t="shared" si="1"/>
        <v>137.04</v>
      </c>
      <c r="J49" s="9"/>
      <c r="K49" s="9">
        <f t="shared" si="4"/>
        <v>24</v>
      </c>
      <c r="L49" s="10">
        <f t="shared" si="2"/>
        <v>0</v>
      </c>
      <c r="M49" s="10">
        <f t="shared" si="3"/>
        <v>137.04</v>
      </c>
      <c r="N49" s="9" t="s">
        <v>50</v>
      </c>
      <c r="O49" s="9" t="s">
        <v>220</v>
      </c>
    </row>
    <row r="50" spans="1:15" ht="49.5" x14ac:dyDescent="0.3">
      <c r="A50" s="3"/>
      <c r="B50" s="5" t="s">
        <v>81</v>
      </c>
      <c r="C50" s="9" t="s">
        <v>239</v>
      </c>
      <c r="D50" s="9" t="s">
        <v>240</v>
      </c>
      <c r="E50" s="9">
        <v>0</v>
      </c>
      <c r="F50" s="9">
        <v>24</v>
      </c>
      <c r="G50" s="9">
        <f t="shared" si="0"/>
        <v>24</v>
      </c>
      <c r="H50" s="9">
        <v>6.95</v>
      </c>
      <c r="I50" s="10">
        <f t="shared" si="1"/>
        <v>166.8</v>
      </c>
      <c r="J50" s="9"/>
      <c r="K50" s="9">
        <f t="shared" si="4"/>
        <v>24</v>
      </c>
      <c r="L50" s="10">
        <f t="shared" si="2"/>
        <v>0</v>
      </c>
      <c r="M50" s="10">
        <f t="shared" si="3"/>
        <v>166.8</v>
      </c>
      <c r="N50" s="9" t="s">
        <v>50</v>
      </c>
      <c r="O50" s="9" t="s">
        <v>220</v>
      </c>
    </row>
    <row r="51" spans="1:15" ht="49.5" x14ac:dyDescent="0.3">
      <c r="A51" s="3"/>
      <c r="B51" s="5" t="s">
        <v>81</v>
      </c>
      <c r="C51" s="9" t="s">
        <v>241</v>
      </c>
      <c r="D51" s="9" t="s">
        <v>242</v>
      </c>
      <c r="E51" s="9">
        <v>0</v>
      </c>
      <c r="F51" s="9">
        <v>24</v>
      </c>
      <c r="G51" s="9">
        <f t="shared" si="0"/>
        <v>24</v>
      </c>
      <c r="H51" s="9">
        <v>6.95</v>
      </c>
      <c r="I51" s="10">
        <f t="shared" si="1"/>
        <v>166.8</v>
      </c>
      <c r="J51" s="9"/>
      <c r="K51" s="9">
        <f t="shared" si="4"/>
        <v>24</v>
      </c>
      <c r="L51" s="10">
        <f t="shared" si="2"/>
        <v>0</v>
      </c>
      <c r="M51" s="10">
        <f t="shared" si="3"/>
        <v>166.8</v>
      </c>
      <c r="N51" s="9" t="s">
        <v>50</v>
      </c>
      <c r="O51" s="9" t="s">
        <v>220</v>
      </c>
    </row>
    <row r="52" spans="1:15" ht="49.5" x14ac:dyDescent="0.3">
      <c r="A52" s="3"/>
      <c r="B52" s="5" t="s">
        <v>81</v>
      </c>
      <c r="C52" s="9" t="s">
        <v>243</v>
      </c>
      <c r="D52" s="9" t="s">
        <v>242</v>
      </c>
      <c r="E52" s="9">
        <v>0</v>
      </c>
      <c r="F52" s="9">
        <v>24</v>
      </c>
      <c r="G52" s="9">
        <f t="shared" si="0"/>
        <v>24</v>
      </c>
      <c r="H52" s="9">
        <v>6.95</v>
      </c>
      <c r="I52" s="10">
        <f t="shared" si="1"/>
        <v>166.8</v>
      </c>
      <c r="J52" s="9"/>
      <c r="K52" s="9">
        <f t="shared" si="4"/>
        <v>24</v>
      </c>
      <c r="L52" s="10">
        <f t="shared" si="2"/>
        <v>0</v>
      </c>
      <c r="M52" s="10">
        <f t="shared" si="3"/>
        <v>166.8</v>
      </c>
      <c r="N52" s="9" t="s">
        <v>50</v>
      </c>
      <c r="O52" s="9" t="s">
        <v>220</v>
      </c>
    </row>
    <row r="53" spans="1:15" ht="49.5" x14ac:dyDescent="0.3">
      <c r="A53" s="3"/>
      <c r="B53" s="5" t="s">
        <v>81</v>
      </c>
      <c r="C53" s="9" t="s">
        <v>244</v>
      </c>
      <c r="D53" s="9" t="s">
        <v>17</v>
      </c>
      <c r="E53" s="9">
        <v>0</v>
      </c>
      <c r="F53" s="9">
        <v>20</v>
      </c>
      <c r="G53" s="9">
        <f t="shared" si="0"/>
        <v>20</v>
      </c>
      <c r="H53" s="9">
        <v>6.28</v>
      </c>
      <c r="I53" s="10">
        <f t="shared" si="1"/>
        <v>125.60000000000001</v>
      </c>
      <c r="J53" s="9"/>
      <c r="K53" s="9">
        <f t="shared" si="4"/>
        <v>20</v>
      </c>
      <c r="L53" s="10">
        <f t="shared" si="2"/>
        <v>0</v>
      </c>
      <c r="M53" s="10">
        <f t="shared" si="3"/>
        <v>125.60000000000001</v>
      </c>
      <c r="N53" s="9" t="s">
        <v>50</v>
      </c>
      <c r="O53" s="9" t="s">
        <v>220</v>
      </c>
    </row>
    <row r="54" spans="1:15" ht="49.5" x14ac:dyDescent="0.3">
      <c r="A54" s="3">
        <v>14</v>
      </c>
      <c r="B54" s="5" t="s">
        <v>245</v>
      </c>
      <c r="C54" s="9" t="s">
        <v>246</v>
      </c>
      <c r="D54" s="9" t="s">
        <v>242</v>
      </c>
      <c r="E54" s="9">
        <v>0</v>
      </c>
      <c r="F54" s="9">
        <v>14</v>
      </c>
      <c r="G54" s="9">
        <f t="shared" si="0"/>
        <v>14</v>
      </c>
      <c r="H54" s="9">
        <v>7.62</v>
      </c>
      <c r="I54" s="10">
        <f t="shared" si="1"/>
        <v>106.68</v>
      </c>
      <c r="J54" s="9"/>
      <c r="K54" s="9">
        <f t="shared" si="4"/>
        <v>14</v>
      </c>
      <c r="L54" s="10">
        <f t="shared" si="2"/>
        <v>0</v>
      </c>
      <c r="M54" s="10">
        <f t="shared" si="3"/>
        <v>106.68</v>
      </c>
      <c r="N54" s="9" t="s">
        <v>50</v>
      </c>
      <c r="O54" s="9" t="s">
        <v>220</v>
      </c>
    </row>
    <row r="55" spans="1:15" ht="33" x14ac:dyDescent="0.3">
      <c r="A55" s="3">
        <v>15</v>
      </c>
      <c r="B55" s="5" t="s">
        <v>88</v>
      </c>
      <c r="C55" s="9" t="s">
        <v>89</v>
      </c>
      <c r="D55" s="9" t="s">
        <v>18</v>
      </c>
      <c r="E55" s="9">
        <v>12</v>
      </c>
      <c r="F55" s="9">
        <v>12</v>
      </c>
      <c r="G55" s="9">
        <f t="shared" si="0"/>
        <v>24</v>
      </c>
      <c r="H55" s="9">
        <v>6.2</v>
      </c>
      <c r="I55" s="10">
        <f t="shared" si="1"/>
        <v>148.80000000000001</v>
      </c>
      <c r="J55" s="9"/>
      <c r="K55" s="9">
        <f t="shared" si="4"/>
        <v>24</v>
      </c>
      <c r="L55" s="10">
        <f t="shared" si="2"/>
        <v>0</v>
      </c>
      <c r="M55" s="10">
        <f t="shared" si="3"/>
        <v>148.80000000000001</v>
      </c>
      <c r="N55" s="9" t="s">
        <v>13</v>
      </c>
      <c r="O55" s="9" t="s">
        <v>90</v>
      </c>
    </row>
    <row r="56" spans="1:15" ht="33" x14ac:dyDescent="0.3">
      <c r="A56" s="3"/>
      <c r="B56" s="5" t="s">
        <v>88</v>
      </c>
      <c r="C56" s="9" t="s">
        <v>247</v>
      </c>
      <c r="D56" s="9" t="s">
        <v>18</v>
      </c>
      <c r="E56" s="9">
        <v>0</v>
      </c>
      <c r="F56" s="9">
        <v>14</v>
      </c>
      <c r="G56" s="9">
        <f t="shared" si="0"/>
        <v>14</v>
      </c>
      <c r="H56" s="9">
        <v>5.5</v>
      </c>
      <c r="I56" s="10">
        <f t="shared" si="1"/>
        <v>77</v>
      </c>
      <c r="J56" s="9"/>
      <c r="K56" s="9">
        <f t="shared" si="4"/>
        <v>14</v>
      </c>
      <c r="L56" s="10">
        <f t="shared" si="2"/>
        <v>0</v>
      </c>
      <c r="M56" s="10">
        <f t="shared" si="3"/>
        <v>77</v>
      </c>
      <c r="N56" s="9" t="s">
        <v>13</v>
      </c>
      <c r="O56" s="9" t="s">
        <v>90</v>
      </c>
    </row>
    <row r="57" spans="1:15" ht="33" x14ac:dyDescent="0.3">
      <c r="A57" s="3"/>
      <c r="B57" s="5" t="s">
        <v>88</v>
      </c>
      <c r="C57" s="9" t="s">
        <v>248</v>
      </c>
      <c r="D57" s="9" t="s">
        <v>249</v>
      </c>
      <c r="E57" s="9">
        <v>0</v>
      </c>
      <c r="F57" s="9">
        <v>20</v>
      </c>
      <c r="G57" s="9">
        <f t="shared" si="0"/>
        <v>20</v>
      </c>
      <c r="H57" s="9">
        <v>11</v>
      </c>
      <c r="I57" s="10">
        <f t="shared" si="1"/>
        <v>220</v>
      </c>
      <c r="J57" s="9"/>
      <c r="K57" s="9">
        <f t="shared" si="4"/>
        <v>20</v>
      </c>
      <c r="L57" s="10">
        <f t="shared" si="2"/>
        <v>0</v>
      </c>
      <c r="M57" s="10">
        <f t="shared" si="3"/>
        <v>220</v>
      </c>
      <c r="N57" s="9" t="s">
        <v>13</v>
      </c>
      <c r="O57" s="9" t="s">
        <v>90</v>
      </c>
    </row>
    <row r="58" spans="1:15" ht="33" x14ac:dyDescent="0.3">
      <c r="A58" s="3">
        <v>16</v>
      </c>
      <c r="B58" s="5" t="s">
        <v>91</v>
      </c>
      <c r="C58" s="9" t="s">
        <v>63</v>
      </c>
      <c r="D58" s="9" t="s">
        <v>12</v>
      </c>
      <c r="E58" s="9">
        <v>130</v>
      </c>
      <c r="F58" s="9">
        <v>0</v>
      </c>
      <c r="G58" s="9">
        <f t="shared" si="0"/>
        <v>130</v>
      </c>
      <c r="H58" s="9">
        <v>11.028</v>
      </c>
      <c r="I58" s="10">
        <f t="shared" si="1"/>
        <v>1433.64</v>
      </c>
      <c r="J58" s="9"/>
      <c r="K58" s="9">
        <f t="shared" si="4"/>
        <v>130</v>
      </c>
      <c r="L58" s="10">
        <f t="shared" si="2"/>
        <v>0</v>
      </c>
      <c r="M58" s="10">
        <f t="shared" si="3"/>
        <v>1433.64</v>
      </c>
      <c r="N58" s="9" t="s">
        <v>13</v>
      </c>
      <c r="O58" s="9" t="s">
        <v>90</v>
      </c>
    </row>
    <row r="59" spans="1:15" ht="36.75" customHeight="1" x14ac:dyDescent="0.3">
      <c r="A59" s="3">
        <v>17</v>
      </c>
      <c r="B59" s="5" t="s">
        <v>92</v>
      </c>
      <c r="C59" s="9" t="s">
        <v>250</v>
      </c>
      <c r="D59" s="9" t="s">
        <v>251</v>
      </c>
      <c r="E59" s="9">
        <v>0</v>
      </c>
      <c r="F59" s="9">
        <v>24</v>
      </c>
      <c r="G59" s="9">
        <f t="shared" si="0"/>
        <v>24</v>
      </c>
      <c r="H59" s="9">
        <v>12.074999999999999</v>
      </c>
      <c r="I59" s="10">
        <f t="shared" si="1"/>
        <v>289.79999999999995</v>
      </c>
      <c r="J59" s="9"/>
      <c r="K59" s="9">
        <f t="shared" si="4"/>
        <v>24</v>
      </c>
      <c r="L59" s="10">
        <f t="shared" si="2"/>
        <v>0</v>
      </c>
      <c r="M59" s="10">
        <f t="shared" si="3"/>
        <v>289.79999999999995</v>
      </c>
      <c r="N59" s="9" t="s">
        <v>50</v>
      </c>
      <c r="O59" s="9" t="s">
        <v>90</v>
      </c>
    </row>
    <row r="60" spans="1:15" ht="36.75" customHeight="1" x14ac:dyDescent="0.3">
      <c r="A60" s="3"/>
      <c r="B60" s="5" t="s">
        <v>92</v>
      </c>
      <c r="C60" s="9" t="s">
        <v>252</v>
      </c>
      <c r="D60" s="9" t="s">
        <v>253</v>
      </c>
      <c r="E60" s="9">
        <v>0</v>
      </c>
      <c r="F60" s="9">
        <v>24</v>
      </c>
      <c r="G60" s="9">
        <f t="shared" si="0"/>
        <v>24</v>
      </c>
      <c r="H60" s="9">
        <v>11.7</v>
      </c>
      <c r="I60" s="10">
        <f t="shared" si="1"/>
        <v>280.79999999999995</v>
      </c>
      <c r="J60" s="9"/>
      <c r="K60" s="9">
        <f t="shared" si="4"/>
        <v>24</v>
      </c>
      <c r="L60" s="10">
        <f t="shared" si="2"/>
        <v>0</v>
      </c>
      <c r="M60" s="10">
        <f t="shared" si="3"/>
        <v>280.79999999999995</v>
      </c>
      <c r="N60" s="9" t="s">
        <v>50</v>
      </c>
      <c r="O60" s="9" t="s">
        <v>90</v>
      </c>
    </row>
    <row r="61" spans="1:15" ht="36.75" customHeight="1" x14ac:dyDescent="0.3">
      <c r="A61" s="3"/>
      <c r="B61" s="5" t="s">
        <v>92</v>
      </c>
      <c r="C61" s="9" t="s">
        <v>254</v>
      </c>
      <c r="D61" s="9" t="s">
        <v>255</v>
      </c>
      <c r="E61" s="9">
        <v>0</v>
      </c>
      <c r="F61" s="9">
        <v>24</v>
      </c>
      <c r="G61" s="9">
        <f t="shared" si="0"/>
        <v>24</v>
      </c>
      <c r="H61" s="9">
        <v>10.9</v>
      </c>
      <c r="I61" s="10">
        <f t="shared" si="1"/>
        <v>261.60000000000002</v>
      </c>
      <c r="J61" s="9"/>
      <c r="K61" s="9">
        <f t="shared" si="4"/>
        <v>24</v>
      </c>
      <c r="L61" s="10">
        <f t="shared" si="2"/>
        <v>0</v>
      </c>
      <c r="M61" s="10">
        <f t="shared" si="3"/>
        <v>261.60000000000002</v>
      </c>
      <c r="N61" s="9" t="s">
        <v>50</v>
      </c>
      <c r="O61" s="9" t="s">
        <v>90</v>
      </c>
    </row>
    <row r="62" spans="1:15" ht="36.75" customHeight="1" x14ac:dyDescent="0.3">
      <c r="A62" s="3"/>
      <c r="B62" s="5" t="s">
        <v>92</v>
      </c>
      <c r="C62" s="9" t="s">
        <v>256</v>
      </c>
      <c r="D62" s="9" t="s">
        <v>255</v>
      </c>
      <c r="E62" s="9">
        <v>0</v>
      </c>
      <c r="F62" s="9">
        <v>24</v>
      </c>
      <c r="G62" s="9">
        <f t="shared" si="0"/>
        <v>24</v>
      </c>
      <c r="H62" s="9">
        <v>11.72</v>
      </c>
      <c r="I62" s="10">
        <f t="shared" si="1"/>
        <v>281.28000000000003</v>
      </c>
      <c r="J62" s="9"/>
      <c r="K62" s="9">
        <f t="shared" si="4"/>
        <v>24</v>
      </c>
      <c r="L62" s="10">
        <f t="shared" si="2"/>
        <v>0</v>
      </c>
      <c r="M62" s="10">
        <f t="shared" si="3"/>
        <v>281.28000000000003</v>
      </c>
      <c r="N62" s="9" t="s">
        <v>50</v>
      </c>
      <c r="O62" s="9" t="s">
        <v>90</v>
      </c>
    </row>
    <row r="63" spans="1:15" ht="34.5" customHeight="1" x14ac:dyDescent="0.3">
      <c r="A63" s="3"/>
      <c r="B63" s="5" t="s">
        <v>92</v>
      </c>
      <c r="C63" s="9" t="s">
        <v>257</v>
      </c>
      <c r="D63" s="9" t="s">
        <v>255</v>
      </c>
      <c r="E63" s="9">
        <v>0</v>
      </c>
      <c r="F63" s="9">
        <v>24</v>
      </c>
      <c r="G63" s="9">
        <f t="shared" si="0"/>
        <v>24</v>
      </c>
      <c r="H63" s="9">
        <v>10.74</v>
      </c>
      <c r="I63" s="10">
        <f t="shared" si="1"/>
        <v>257.76</v>
      </c>
      <c r="J63" s="9"/>
      <c r="K63" s="9">
        <f t="shared" si="4"/>
        <v>24</v>
      </c>
      <c r="L63" s="10">
        <f t="shared" si="2"/>
        <v>0</v>
      </c>
      <c r="M63" s="10">
        <f t="shared" si="3"/>
        <v>257.76</v>
      </c>
      <c r="N63" s="9" t="s">
        <v>50</v>
      </c>
      <c r="O63" s="9" t="s">
        <v>90</v>
      </c>
    </row>
    <row r="64" spans="1:15" ht="33" x14ac:dyDescent="0.3">
      <c r="A64" s="3"/>
      <c r="B64" s="5" t="s">
        <v>92</v>
      </c>
      <c r="C64" s="9" t="s">
        <v>258</v>
      </c>
      <c r="D64" s="9" t="s">
        <v>259</v>
      </c>
      <c r="E64" s="9">
        <v>0</v>
      </c>
      <c r="F64" s="9">
        <v>14</v>
      </c>
      <c r="G64" s="9">
        <f t="shared" si="0"/>
        <v>14</v>
      </c>
      <c r="H64" s="9">
        <v>10.37</v>
      </c>
      <c r="I64" s="10">
        <f t="shared" si="1"/>
        <v>145.17999999999998</v>
      </c>
      <c r="J64" s="9"/>
      <c r="K64" s="9">
        <f t="shared" si="4"/>
        <v>14</v>
      </c>
      <c r="L64" s="10">
        <f t="shared" si="2"/>
        <v>0</v>
      </c>
      <c r="M64" s="10">
        <f t="shared" si="3"/>
        <v>145.17999999999998</v>
      </c>
      <c r="N64" s="9" t="s">
        <v>50</v>
      </c>
      <c r="O64" s="9" t="s">
        <v>90</v>
      </c>
    </row>
    <row r="65" spans="1:35" s="19" customFormat="1" ht="33.75" customHeight="1" x14ac:dyDescent="0.3">
      <c r="A65" s="13">
        <v>18</v>
      </c>
      <c r="B65" s="30" t="s">
        <v>95</v>
      </c>
      <c r="C65" s="14" t="s">
        <v>96</v>
      </c>
      <c r="D65" s="14" t="s">
        <v>12</v>
      </c>
      <c r="E65" s="9">
        <v>168</v>
      </c>
      <c r="F65" s="15">
        <v>0</v>
      </c>
      <c r="G65" s="9">
        <f t="shared" si="0"/>
        <v>168</v>
      </c>
      <c r="H65" s="16">
        <v>9.3000000000000007</v>
      </c>
      <c r="I65" s="10">
        <f t="shared" si="1"/>
        <v>1562.4</v>
      </c>
      <c r="J65" s="17">
        <v>24</v>
      </c>
      <c r="K65" s="9">
        <f t="shared" si="4"/>
        <v>144</v>
      </c>
      <c r="L65" s="10">
        <f t="shared" si="2"/>
        <v>223.20000000000002</v>
      </c>
      <c r="M65" s="10">
        <f t="shared" si="3"/>
        <v>1339.2</v>
      </c>
      <c r="N65" s="9" t="s">
        <v>50</v>
      </c>
      <c r="O65" s="9" t="s">
        <v>90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19" customFormat="1" ht="33.75" customHeight="1" x14ac:dyDescent="0.3">
      <c r="A66" s="13"/>
      <c r="B66" s="30" t="s">
        <v>95</v>
      </c>
      <c r="C66" s="14" t="s">
        <v>97</v>
      </c>
      <c r="D66" s="14" t="s">
        <v>98</v>
      </c>
      <c r="E66" s="9">
        <v>120</v>
      </c>
      <c r="F66" s="15">
        <v>0</v>
      </c>
      <c r="G66" s="9">
        <f t="shared" si="0"/>
        <v>120</v>
      </c>
      <c r="H66" s="16">
        <v>5.2</v>
      </c>
      <c r="I66" s="10">
        <f t="shared" si="1"/>
        <v>624</v>
      </c>
      <c r="J66" s="17">
        <v>0</v>
      </c>
      <c r="K66" s="9">
        <f t="shared" si="4"/>
        <v>120</v>
      </c>
      <c r="L66" s="10">
        <f t="shared" si="2"/>
        <v>0</v>
      </c>
      <c r="M66" s="10">
        <f t="shared" si="3"/>
        <v>624</v>
      </c>
      <c r="N66" s="9" t="s">
        <v>50</v>
      </c>
      <c r="O66" s="9" t="s">
        <v>90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19" customFormat="1" ht="33" x14ac:dyDescent="0.3">
      <c r="A67" s="13"/>
      <c r="B67" s="30" t="s">
        <v>95</v>
      </c>
      <c r="C67" s="14" t="s">
        <v>99</v>
      </c>
      <c r="D67" s="14" t="s">
        <v>100</v>
      </c>
      <c r="E67" s="9">
        <v>120</v>
      </c>
      <c r="F67" s="15">
        <v>0</v>
      </c>
      <c r="G67" s="9">
        <f t="shared" si="0"/>
        <v>120</v>
      </c>
      <c r="H67" s="16">
        <v>4.3</v>
      </c>
      <c r="I67" s="10">
        <f t="shared" si="1"/>
        <v>516</v>
      </c>
      <c r="J67" s="17">
        <v>0</v>
      </c>
      <c r="K67" s="9">
        <f t="shared" si="4"/>
        <v>120</v>
      </c>
      <c r="L67" s="10">
        <f t="shared" si="2"/>
        <v>0</v>
      </c>
      <c r="M67" s="10">
        <f t="shared" si="3"/>
        <v>516</v>
      </c>
      <c r="N67" s="9" t="s">
        <v>50</v>
      </c>
      <c r="O67" s="9" t="s">
        <v>90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9" customFormat="1" ht="33" x14ac:dyDescent="0.3">
      <c r="A68" s="13"/>
      <c r="B68" s="30" t="s">
        <v>95</v>
      </c>
      <c r="C68" s="14" t="s">
        <v>101</v>
      </c>
      <c r="D68" s="14" t="s">
        <v>100</v>
      </c>
      <c r="E68" s="9">
        <v>48</v>
      </c>
      <c r="F68" s="15"/>
      <c r="G68" s="9">
        <f t="shared" si="0"/>
        <v>48</v>
      </c>
      <c r="H68" s="16">
        <v>4.3</v>
      </c>
      <c r="I68" s="10">
        <f t="shared" si="1"/>
        <v>206.39999999999998</v>
      </c>
      <c r="J68" s="17"/>
      <c r="K68" s="9">
        <f t="shared" si="4"/>
        <v>48</v>
      </c>
      <c r="L68" s="10">
        <f t="shared" si="2"/>
        <v>0</v>
      </c>
      <c r="M68" s="10">
        <f t="shared" si="3"/>
        <v>206.39999999999998</v>
      </c>
      <c r="N68" s="9" t="s">
        <v>50</v>
      </c>
      <c r="O68" s="9" t="s">
        <v>90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19" customFormat="1" ht="33" x14ac:dyDescent="0.3">
      <c r="A69" s="13"/>
      <c r="B69" s="30" t="s">
        <v>95</v>
      </c>
      <c r="C69" s="14" t="s">
        <v>102</v>
      </c>
      <c r="D69" s="14" t="s">
        <v>103</v>
      </c>
      <c r="E69" s="9">
        <v>24</v>
      </c>
      <c r="F69" s="15"/>
      <c r="G69" s="9">
        <f t="shared" si="0"/>
        <v>24</v>
      </c>
      <c r="H69" s="16">
        <v>3.6</v>
      </c>
      <c r="I69" s="10">
        <f t="shared" si="1"/>
        <v>86.4</v>
      </c>
      <c r="J69" s="17"/>
      <c r="K69" s="9">
        <f t="shared" si="4"/>
        <v>24</v>
      </c>
      <c r="L69" s="10">
        <f t="shared" si="2"/>
        <v>0</v>
      </c>
      <c r="M69" s="10">
        <f t="shared" si="3"/>
        <v>86.4</v>
      </c>
      <c r="N69" s="9" t="s">
        <v>50</v>
      </c>
      <c r="O69" s="9" t="s">
        <v>90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19" customFormat="1" ht="33" x14ac:dyDescent="0.3">
      <c r="A70" s="13"/>
      <c r="B70" s="30" t="s">
        <v>95</v>
      </c>
      <c r="C70" s="14" t="s">
        <v>104</v>
      </c>
      <c r="D70" s="14" t="s">
        <v>105</v>
      </c>
      <c r="E70" s="9">
        <v>75</v>
      </c>
      <c r="F70" s="15"/>
      <c r="G70" s="9">
        <f t="shared" si="0"/>
        <v>75</v>
      </c>
      <c r="H70" s="16">
        <v>2.4</v>
      </c>
      <c r="I70" s="10">
        <f t="shared" si="1"/>
        <v>180</v>
      </c>
      <c r="J70" s="17"/>
      <c r="K70" s="9">
        <f t="shared" si="4"/>
        <v>75</v>
      </c>
      <c r="L70" s="10">
        <f t="shared" si="2"/>
        <v>0</v>
      </c>
      <c r="M70" s="10">
        <f t="shared" si="3"/>
        <v>180</v>
      </c>
      <c r="N70" s="9" t="s">
        <v>50</v>
      </c>
      <c r="O70" s="9" t="s">
        <v>90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19" customFormat="1" ht="33" x14ac:dyDescent="0.3">
      <c r="A71" s="13">
        <v>19</v>
      </c>
      <c r="B71" s="30" t="s">
        <v>106</v>
      </c>
      <c r="C71" s="20" t="s">
        <v>107</v>
      </c>
      <c r="D71" s="9" t="s">
        <v>12</v>
      </c>
      <c r="E71" s="9">
        <v>190</v>
      </c>
      <c r="F71" s="15"/>
      <c r="G71" s="9">
        <f t="shared" si="0"/>
        <v>190</v>
      </c>
      <c r="H71" s="21">
        <v>9.1999999999999993</v>
      </c>
      <c r="I71" s="10">
        <f t="shared" si="1"/>
        <v>1747.9999999999998</v>
      </c>
      <c r="J71" s="17"/>
      <c r="K71" s="9">
        <f t="shared" si="4"/>
        <v>190</v>
      </c>
      <c r="L71" s="10">
        <f t="shared" si="2"/>
        <v>0</v>
      </c>
      <c r="M71" s="10">
        <f t="shared" si="3"/>
        <v>1747.9999999999998</v>
      </c>
      <c r="N71" s="9" t="s">
        <v>108</v>
      </c>
      <c r="O71" s="9" t="s">
        <v>209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19" customFormat="1" ht="33" x14ac:dyDescent="0.3">
      <c r="A72" s="13"/>
      <c r="B72" s="30" t="s">
        <v>106</v>
      </c>
      <c r="C72" s="20" t="s">
        <v>109</v>
      </c>
      <c r="D72" s="9" t="s">
        <v>18</v>
      </c>
      <c r="E72" s="9">
        <v>189</v>
      </c>
      <c r="F72" s="15"/>
      <c r="G72" s="9">
        <f t="shared" si="0"/>
        <v>189</v>
      </c>
      <c r="H72" s="21">
        <v>7.4</v>
      </c>
      <c r="I72" s="10">
        <f t="shared" si="1"/>
        <v>1398.6000000000001</v>
      </c>
      <c r="J72" s="17"/>
      <c r="K72" s="9">
        <f t="shared" si="4"/>
        <v>189</v>
      </c>
      <c r="L72" s="10">
        <f t="shared" si="2"/>
        <v>0</v>
      </c>
      <c r="M72" s="10">
        <f t="shared" si="3"/>
        <v>1398.6000000000001</v>
      </c>
      <c r="N72" s="9" t="s">
        <v>108</v>
      </c>
      <c r="O72" s="9" t="s">
        <v>209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19" customFormat="1" ht="33" x14ac:dyDescent="0.3">
      <c r="A73" s="13"/>
      <c r="B73" s="30" t="s">
        <v>106</v>
      </c>
      <c r="C73" s="20" t="s">
        <v>110</v>
      </c>
      <c r="D73" s="9" t="s">
        <v>111</v>
      </c>
      <c r="E73" s="9">
        <v>138</v>
      </c>
      <c r="F73" s="15"/>
      <c r="G73" s="9">
        <f t="shared" si="0"/>
        <v>138</v>
      </c>
      <c r="H73" s="21">
        <v>5.5</v>
      </c>
      <c r="I73" s="10">
        <f t="shared" si="1"/>
        <v>759</v>
      </c>
      <c r="J73" s="17"/>
      <c r="K73" s="9">
        <f t="shared" si="4"/>
        <v>138</v>
      </c>
      <c r="L73" s="10">
        <f t="shared" si="2"/>
        <v>0</v>
      </c>
      <c r="M73" s="10">
        <f t="shared" si="3"/>
        <v>759</v>
      </c>
      <c r="N73" s="9" t="s">
        <v>108</v>
      </c>
      <c r="O73" s="9" t="s">
        <v>209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19" customFormat="1" ht="33" x14ac:dyDescent="0.3">
      <c r="A74" s="13"/>
      <c r="B74" s="30" t="s">
        <v>106</v>
      </c>
      <c r="C74" s="20" t="s">
        <v>260</v>
      </c>
      <c r="D74" s="9" t="s">
        <v>261</v>
      </c>
      <c r="E74" s="9">
        <v>67</v>
      </c>
      <c r="F74" s="15"/>
      <c r="G74" s="9">
        <f t="shared" si="0"/>
        <v>67</v>
      </c>
      <c r="H74" s="21">
        <v>7.3</v>
      </c>
      <c r="I74" s="10">
        <f t="shared" si="1"/>
        <v>489.09999999999997</v>
      </c>
      <c r="J74" s="17"/>
      <c r="K74" s="9">
        <f t="shared" si="4"/>
        <v>67</v>
      </c>
      <c r="L74" s="10">
        <f t="shared" si="2"/>
        <v>0</v>
      </c>
      <c r="M74" s="10">
        <f t="shared" si="3"/>
        <v>489.09999999999997</v>
      </c>
      <c r="N74" s="9" t="s">
        <v>108</v>
      </c>
      <c r="O74" s="9" t="s">
        <v>209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19" customFormat="1" ht="66" x14ac:dyDescent="0.3">
      <c r="A75" s="13">
        <v>20</v>
      </c>
      <c r="B75" s="5" t="s">
        <v>112</v>
      </c>
      <c r="C75" s="9" t="s">
        <v>113</v>
      </c>
      <c r="D75" s="9" t="s">
        <v>12</v>
      </c>
      <c r="E75" s="9">
        <v>15</v>
      </c>
      <c r="F75" s="15"/>
      <c r="G75" s="9">
        <f t="shared" si="0"/>
        <v>15</v>
      </c>
      <c r="H75" s="21">
        <v>11.141999999999999</v>
      </c>
      <c r="I75" s="10">
        <f t="shared" si="1"/>
        <v>167.13</v>
      </c>
      <c r="J75" s="17"/>
      <c r="K75" s="9">
        <f t="shared" si="4"/>
        <v>15</v>
      </c>
      <c r="L75" s="10">
        <f t="shared" si="2"/>
        <v>0</v>
      </c>
      <c r="M75" s="10">
        <f t="shared" si="3"/>
        <v>167.13</v>
      </c>
      <c r="N75" s="9" t="s">
        <v>50</v>
      </c>
      <c r="O75" s="22" t="s">
        <v>262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19" customFormat="1" ht="66" x14ac:dyDescent="0.3">
      <c r="A76" s="13"/>
      <c r="B76" s="5" t="s">
        <v>112</v>
      </c>
      <c r="C76" s="9" t="s">
        <v>114</v>
      </c>
      <c r="D76" s="9" t="s">
        <v>18</v>
      </c>
      <c r="E76" s="9">
        <v>116</v>
      </c>
      <c r="F76" s="15"/>
      <c r="G76" s="9">
        <f t="shared" si="0"/>
        <v>116</v>
      </c>
      <c r="H76" s="21">
        <v>7.7119999999999997</v>
      </c>
      <c r="I76" s="10">
        <f t="shared" si="1"/>
        <v>894.59199999999998</v>
      </c>
      <c r="J76" s="17"/>
      <c r="K76" s="9">
        <f t="shared" si="4"/>
        <v>116</v>
      </c>
      <c r="L76" s="10">
        <f t="shared" si="2"/>
        <v>0</v>
      </c>
      <c r="M76" s="10">
        <f t="shared" si="3"/>
        <v>894.59199999999998</v>
      </c>
      <c r="N76" s="9" t="s">
        <v>50</v>
      </c>
      <c r="O76" s="22" t="s">
        <v>262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19" customFormat="1" ht="33" x14ac:dyDescent="0.3">
      <c r="A77" s="13">
        <v>21</v>
      </c>
      <c r="B77" s="30" t="s">
        <v>115</v>
      </c>
      <c r="C77" s="14" t="s">
        <v>117</v>
      </c>
      <c r="D77" s="23" t="s">
        <v>118</v>
      </c>
      <c r="E77" s="9">
        <v>74</v>
      </c>
      <c r="F77" s="15"/>
      <c r="G77" s="9">
        <f t="shared" si="0"/>
        <v>74</v>
      </c>
      <c r="H77" s="16">
        <v>11.298</v>
      </c>
      <c r="I77" s="10">
        <f t="shared" si="1"/>
        <v>836.05200000000002</v>
      </c>
      <c r="J77" s="17"/>
      <c r="K77" s="9">
        <f t="shared" si="4"/>
        <v>74</v>
      </c>
      <c r="L77" s="10">
        <f t="shared" si="2"/>
        <v>0</v>
      </c>
      <c r="M77" s="10">
        <f t="shared" si="3"/>
        <v>836.05200000000002</v>
      </c>
      <c r="N77" s="14" t="s">
        <v>116</v>
      </c>
      <c r="O77" s="9" t="s">
        <v>209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9" customFormat="1" ht="33" x14ac:dyDescent="0.3">
      <c r="A78" s="13">
        <v>22</v>
      </c>
      <c r="B78" s="5" t="s">
        <v>120</v>
      </c>
      <c r="C78" s="9" t="s">
        <v>121</v>
      </c>
      <c r="D78" s="9" t="s">
        <v>12</v>
      </c>
      <c r="E78" s="9">
        <v>100</v>
      </c>
      <c r="F78" s="15"/>
      <c r="G78" s="9">
        <f t="shared" si="0"/>
        <v>100</v>
      </c>
      <c r="H78" s="21">
        <v>10.47</v>
      </c>
      <c r="I78" s="10">
        <f t="shared" si="1"/>
        <v>1047</v>
      </c>
      <c r="J78" s="17"/>
      <c r="K78" s="9">
        <f t="shared" si="4"/>
        <v>100</v>
      </c>
      <c r="L78" s="10">
        <f t="shared" si="2"/>
        <v>0</v>
      </c>
      <c r="M78" s="10">
        <f t="shared" si="3"/>
        <v>1047</v>
      </c>
      <c r="N78" s="9" t="s">
        <v>21</v>
      </c>
      <c r="O78" s="9" t="s">
        <v>209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s="19" customFormat="1" ht="33" x14ac:dyDescent="0.3">
      <c r="A79" s="13"/>
      <c r="B79" s="5" t="s">
        <v>120</v>
      </c>
      <c r="C79" s="9" t="s">
        <v>122</v>
      </c>
      <c r="D79" s="9" t="s">
        <v>123</v>
      </c>
      <c r="E79" s="9">
        <v>20</v>
      </c>
      <c r="F79" s="15"/>
      <c r="G79" s="9">
        <f t="shared" si="0"/>
        <v>20</v>
      </c>
      <c r="H79" s="21">
        <v>7.4710000000000001</v>
      </c>
      <c r="I79" s="10">
        <f t="shared" si="1"/>
        <v>149.42000000000002</v>
      </c>
      <c r="J79" s="17"/>
      <c r="K79" s="9">
        <f t="shared" si="4"/>
        <v>20</v>
      </c>
      <c r="L79" s="10">
        <f t="shared" si="2"/>
        <v>0</v>
      </c>
      <c r="M79" s="10">
        <f t="shared" si="3"/>
        <v>149.42000000000002</v>
      </c>
      <c r="N79" s="9" t="s">
        <v>21</v>
      </c>
      <c r="O79" s="9" t="s">
        <v>209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19" customFormat="1" ht="33" x14ac:dyDescent="0.3">
      <c r="A80" s="13"/>
      <c r="B80" s="5" t="s">
        <v>120</v>
      </c>
      <c r="C80" s="9" t="s">
        <v>124</v>
      </c>
      <c r="D80" s="9" t="s">
        <v>19</v>
      </c>
      <c r="E80" s="9">
        <v>60</v>
      </c>
      <c r="F80" s="15"/>
      <c r="G80" s="9">
        <f t="shared" si="0"/>
        <v>60</v>
      </c>
      <c r="H80" s="21">
        <v>7.3570000000000002</v>
      </c>
      <c r="I80" s="10">
        <f t="shared" si="1"/>
        <v>441.42</v>
      </c>
      <c r="J80" s="17"/>
      <c r="K80" s="9">
        <f t="shared" si="4"/>
        <v>60</v>
      </c>
      <c r="L80" s="10">
        <f t="shared" si="2"/>
        <v>0</v>
      </c>
      <c r="M80" s="10">
        <f t="shared" si="3"/>
        <v>441.42</v>
      </c>
      <c r="N80" s="9" t="s">
        <v>21</v>
      </c>
      <c r="O80" s="9" t="s">
        <v>209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19" customFormat="1" ht="33" x14ac:dyDescent="0.3">
      <c r="A81" s="13">
        <v>23</v>
      </c>
      <c r="B81" s="5" t="s">
        <v>263</v>
      </c>
      <c r="C81" s="9" t="s">
        <v>264</v>
      </c>
      <c r="D81" s="9" t="s">
        <v>242</v>
      </c>
      <c r="E81" s="9">
        <v>0</v>
      </c>
      <c r="F81" s="15">
        <v>24</v>
      </c>
      <c r="G81" s="9">
        <f t="shared" si="0"/>
        <v>24</v>
      </c>
      <c r="H81" s="21">
        <v>8.8800000000000008</v>
      </c>
      <c r="I81" s="10">
        <f t="shared" si="1"/>
        <v>213.12</v>
      </c>
      <c r="J81" s="17"/>
      <c r="K81" s="9">
        <f t="shared" si="4"/>
        <v>24</v>
      </c>
      <c r="L81" s="10">
        <f t="shared" si="2"/>
        <v>0</v>
      </c>
      <c r="M81" s="10">
        <f t="shared" si="3"/>
        <v>213.12</v>
      </c>
      <c r="N81" s="9" t="s">
        <v>21</v>
      </c>
      <c r="O81" s="9" t="s">
        <v>209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s="19" customFormat="1" ht="33" x14ac:dyDescent="0.3">
      <c r="A82" s="13">
        <v>24</v>
      </c>
      <c r="B82" s="5" t="s">
        <v>125</v>
      </c>
      <c r="C82" s="9" t="s">
        <v>126</v>
      </c>
      <c r="D82" s="9" t="s">
        <v>12</v>
      </c>
      <c r="E82" s="9">
        <v>24</v>
      </c>
      <c r="F82" s="15">
        <v>24</v>
      </c>
      <c r="G82" s="9">
        <f t="shared" si="0"/>
        <v>48</v>
      </c>
      <c r="H82" s="21">
        <v>11.4</v>
      </c>
      <c r="I82" s="10">
        <f t="shared" si="1"/>
        <v>547.20000000000005</v>
      </c>
      <c r="J82" s="17"/>
      <c r="K82" s="9">
        <f t="shared" si="4"/>
        <v>48</v>
      </c>
      <c r="L82" s="10">
        <f t="shared" si="2"/>
        <v>0</v>
      </c>
      <c r="M82" s="10">
        <f t="shared" si="3"/>
        <v>547.20000000000005</v>
      </c>
      <c r="N82" s="9" t="s">
        <v>21</v>
      </c>
      <c r="O82" s="9" t="s">
        <v>209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s="19" customFormat="1" ht="33" x14ac:dyDescent="0.3">
      <c r="A83" s="13"/>
      <c r="B83" s="5" t="s">
        <v>125</v>
      </c>
      <c r="C83" s="9" t="s">
        <v>265</v>
      </c>
      <c r="D83" s="9" t="s">
        <v>242</v>
      </c>
      <c r="E83" s="9">
        <v>0</v>
      </c>
      <c r="F83" s="15">
        <v>24</v>
      </c>
      <c r="G83" s="9">
        <f t="shared" si="0"/>
        <v>24</v>
      </c>
      <c r="H83" s="21">
        <v>7.2</v>
      </c>
      <c r="I83" s="10">
        <f t="shared" si="1"/>
        <v>172.8</v>
      </c>
      <c r="J83" s="17"/>
      <c r="K83" s="9">
        <f t="shared" si="4"/>
        <v>24</v>
      </c>
      <c r="L83" s="10">
        <f t="shared" si="2"/>
        <v>0</v>
      </c>
      <c r="M83" s="10">
        <f t="shared" si="3"/>
        <v>172.8</v>
      </c>
      <c r="N83" s="9" t="s">
        <v>21</v>
      </c>
      <c r="O83" s="9" t="s">
        <v>209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s="19" customFormat="1" ht="33" x14ac:dyDescent="0.3">
      <c r="A84" s="13">
        <v>25</v>
      </c>
      <c r="B84" s="30" t="s">
        <v>127</v>
      </c>
      <c r="C84" s="9" t="s">
        <v>128</v>
      </c>
      <c r="D84" s="9" t="s">
        <v>30</v>
      </c>
      <c r="E84" s="9">
        <v>40</v>
      </c>
      <c r="F84" s="15"/>
      <c r="G84" s="9">
        <f t="shared" si="0"/>
        <v>40</v>
      </c>
      <c r="H84" s="16">
        <v>3.5</v>
      </c>
      <c r="I84" s="10">
        <f t="shared" si="1"/>
        <v>140</v>
      </c>
      <c r="J84" s="17"/>
      <c r="K84" s="9">
        <f t="shared" si="4"/>
        <v>40</v>
      </c>
      <c r="L84" s="10">
        <f t="shared" si="2"/>
        <v>0</v>
      </c>
      <c r="M84" s="10">
        <f t="shared" si="3"/>
        <v>140</v>
      </c>
      <c r="N84" s="9" t="s">
        <v>108</v>
      </c>
      <c r="O84" s="9" t="s">
        <v>209</v>
      </c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s="19" customFormat="1" ht="33" x14ac:dyDescent="0.3">
      <c r="A85" s="13"/>
      <c r="B85" s="6" t="s">
        <v>127</v>
      </c>
      <c r="C85" s="9" t="s">
        <v>129</v>
      </c>
      <c r="D85" s="9" t="s">
        <v>130</v>
      </c>
      <c r="E85" s="9">
        <v>40</v>
      </c>
      <c r="F85" s="15"/>
      <c r="G85" s="9">
        <f t="shared" si="0"/>
        <v>40</v>
      </c>
      <c r="H85" s="16">
        <v>4.0999999999999996</v>
      </c>
      <c r="I85" s="10">
        <f t="shared" si="1"/>
        <v>164</v>
      </c>
      <c r="J85" s="17"/>
      <c r="K85" s="9">
        <f t="shared" si="4"/>
        <v>40</v>
      </c>
      <c r="L85" s="10">
        <f t="shared" si="2"/>
        <v>0</v>
      </c>
      <c r="M85" s="10">
        <f t="shared" si="3"/>
        <v>164</v>
      </c>
      <c r="N85" s="9" t="s">
        <v>108</v>
      </c>
      <c r="O85" s="9" t="s">
        <v>209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19" customFormat="1" x14ac:dyDescent="0.3">
      <c r="A86" s="13">
        <v>26</v>
      </c>
      <c r="B86" s="30" t="s">
        <v>131</v>
      </c>
      <c r="C86" s="14" t="s">
        <v>132</v>
      </c>
      <c r="D86" s="14" t="s">
        <v>133</v>
      </c>
      <c r="E86" s="9">
        <v>24</v>
      </c>
      <c r="F86" s="15">
        <v>24</v>
      </c>
      <c r="G86" s="9">
        <f t="shared" si="0"/>
        <v>48</v>
      </c>
      <c r="H86" s="16">
        <v>8.2859999999999996</v>
      </c>
      <c r="I86" s="10">
        <f t="shared" si="1"/>
        <v>397.72799999999995</v>
      </c>
      <c r="J86" s="17"/>
      <c r="K86" s="9">
        <f t="shared" si="4"/>
        <v>48</v>
      </c>
      <c r="L86" s="10">
        <f t="shared" si="2"/>
        <v>0</v>
      </c>
      <c r="M86" s="10">
        <f t="shared" si="3"/>
        <v>397.72799999999995</v>
      </c>
      <c r="N86" s="14" t="s">
        <v>134</v>
      </c>
      <c r="O86" s="14" t="s">
        <v>135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19" customFormat="1" x14ac:dyDescent="0.3">
      <c r="A87" s="13"/>
      <c r="B87" s="30" t="s">
        <v>131</v>
      </c>
      <c r="C87" s="14" t="s">
        <v>136</v>
      </c>
      <c r="D87" s="14" t="s">
        <v>137</v>
      </c>
      <c r="E87" s="9">
        <v>24</v>
      </c>
      <c r="F87" s="15">
        <v>24</v>
      </c>
      <c r="G87" s="9">
        <f t="shared" si="0"/>
        <v>48</v>
      </c>
      <c r="H87" s="16">
        <v>6.6189999999999998</v>
      </c>
      <c r="I87" s="10">
        <f t="shared" si="1"/>
        <v>317.71199999999999</v>
      </c>
      <c r="J87" s="17"/>
      <c r="K87" s="9">
        <f t="shared" si="4"/>
        <v>48</v>
      </c>
      <c r="L87" s="10">
        <f t="shared" si="2"/>
        <v>0</v>
      </c>
      <c r="M87" s="10">
        <f t="shared" si="3"/>
        <v>317.71199999999999</v>
      </c>
      <c r="N87" s="14" t="s">
        <v>134</v>
      </c>
      <c r="O87" s="14" t="s">
        <v>135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19" customFormat="1" x14ac:dyDescent="0.3">
      <c r="A88" s="13"/>
      <c r="B88" s="30" t="s">
        <v>131</v>
      </c>
      <c r="C88" s="14" t="s">
        <v>138</v>
      </c>
      <c r="D88" s="14" t="s">
        <v>139</v>
      </c>
      <c r="E88" s="9">
        <v>24</v>
      </c>
      <c r="F88" s="15">
        <v>24</v>
      </c>
      <c r="G88" s="9">
        <f t="shared" si="0"/>
        <v>48</v>
      </c>
      <c r="H88" s="16">
        <v>5.2859999999999996</v>
      </c>
      <c r="I88" s="10">
        <f t="shared" si="1"/>
        <v>253.72799999999998</v>
      </c>
      <c r="J88" s="17"/>
      <c r="K88" s="9">
        <f t="shared" si="4"/>
        <v>48</v>
      </c>
      <c r="L88" s="10">
        <f t="shared" si="2"/>
        <v>0</v>
      </c>
      <c r="M88" s="10">
        <f t="shared" si="3"/>
        <v>253.72799999999998</v>
      </c>
      <c r="N88" s="14" t="s">
        <v>134</v>
      </c>
      <c r="O88" s="14" t="s">
        <v>135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19" customFormat="1" x14ac:dyDescent="0.3">
      <c r="A89" s="13"/>
      <c r="B89" s="30" t="s">
        <v>131</v>
      </c>
      <c r="C89" s="14" t="s">
        <v>140</v>
      </c>
      <c r="D89" s="14" t="s">
        <v>30</v>
      </c>
      <c r="E89" s="9">
        <v>15</v>
      </c>
      <c r="F89" s="15">
        <v>20</v>
      </c>
      <c r="G89" s="9">
        <f t="shared" ref="G89:G152" si="5">E89+F89</f>
        <v>35</v>
      </c>
      <c r="H89" s="16">
        <v>4.3</v>
      </c>
      <c r="I89" s="10">
        <f t="shared" ref="I89:I152" si="6">G89*H89</f>
        <v>150.5</v>
      </c>
      <c r="J89" s="17"/>
      <c r="K89" s="9">
        <f t="shared" si="4"/>
        <v>35</v>
      </c>
      <c r="L89" s="10">
        <f t="shared" ref="L89:L152" si="7">H89*J89</f>
        <v>0</v>
      </c>
      <c r="M89" s="10">
        <f t="shared" ref="M89:M152" si="8">I89-L89</f>
        <v>150.5</v>
      </c>
      <c r="N89" s="14" t="s">
        <v>134</v>
      </c>
      <c r="O89" s="14" t="s">
        <v>135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9" customFormat="1" x14ac:dyDescent="0.3">
      <c r="A90" s="13"/>
      <c r="B90" s="30" t="s">
        <v>131</v>
      </c>
      <c r="C90" s="14" t="s">
        <v>141</v>
      </c>
      <c r="D90" s="14" t="s">
        <v>17</v>
      </c>
      <c r="E90" s="9">
        <v>33</v>
      </c>
      <c r="F90" s="15">
        <v>20</v>
      </c>
      <c r="G90" s="9">
        <f t="shared" si="5"/>
        <v>53</v>
      </c>
      <c r="H90" s="16">
        <v>4.3</v>
      </c>
      <c r="I90" s="10">
        <f t="shared" si="6"/>
        <v>227.89999999999998</v>
      </c>
      <c r="J90" s="17"/>
      <c r="K90" s="9">
        <f t="shared" ref="K90:K153" si="9">G90-J90</f>
        <v>53</v>
      </c>
      <c r="L90" s="10">
        <f t="shared" si="7"/>
        <v>0</v>
      </c>
      <c r="M90" s="10">
        <f t="shared" si="8"/>
        <v>227.89999999999998</v>
      </c>
      <c r="N90" s="14" t="s">
        <v>142</v>
      </c>
      <c r="O90" s="14" t="s">
        <v>135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19" customFormat="1" x14ac:dyDescent="0.3">
      <c r="A91" s="13">
        <v>27</v>
      </c>
      <c r="B91" s="30" t="s">
        <v>143</v>
      </c>
      <c r="C91" s="14" t="s">
        <v>144</v>
      </c>
      <c r="D91" s="14" t="s">
        <v>145</v>
      </c>
      <c r="E91" s="9">
        <v>4</v>
      </c>
      <c r="F91" s="15">
        <v>24</v>
      </c>
      <c r="G91" s="9">
        <f t="shared" si="5"/>
        <v>28</v>
      </c>
      <c r="H91" s="16">
        <v>11.865</v>
      </c>
      <c r="I91" s="10">
        <f t="shared" si="6"/>
        <v>332.22</v>
      </c>
      <c r="J91" s="17"/>
      <c r="K91" s="9">
        <f t="shared" si="9"/>
        <v>28</v>
      </c>
      <c r="L91" s="10">
        <f t="shared" si="7"/>
        <v>0</v>
      </c>
      <c r="M91" s="10">
        <f t="shared" si="8"/>
        <v>332.22</v>
      </c>
      <c r="N91" s="14" t="s">
        <v>134</v>
      </c>
      <c r="O91" s="14" t="s">
        <v>135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19" customFormat="1" x14ac:dyDescent="0.3">
      <c r="A92" s="13"/>
      <c r="B92" s="30" t="s">
        <v>143</v>
      </c>
      <c r="C92" s="14" t="s">
        <v>266</v>
      </c>
      <c r="D92" s="14" t="s">
        <v>24</v>
      </c>
      <c r="E92" s="9">
        <v>0</v>
      </c>
      <c r="F92" s="15">
        <v>24</v>
      </c>
      <c r="G92" s="9">
        <f t="shared" si="5"/>
        <v>24</v>
      </c>
      <c r="H92" s="16">
        <v>7.73</v>
      </c>
      <c r="I92" s="10">
        <f t="shared" si="6"/>
        <v>185.52</v>
      </c>
      <c r="J92" s="17"/>
      <c r="K92" s="9">
        <f t="shared" si="9"/>
        <v>24</v>
      </c>
      <c r="L92" s="10">
        <f t="shared" si="7"/>
        <v>0</v>
      </c>
      <c r="M92" s="10">
        <f t="shared" si="8"/>
        <v>185.52</v>
      </c>
      <c r="N92" s="14" t="s">
        <v>134</v>
      </c>
      <c r="O92" s="14" t="s">
        <v>135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19" customFormat="1" x14ac:dyDescent="0.3">
      <c r="A93" s="13">
        <v>28</v>
      </c>
      <c r="B93" s="6" t="s">
        <v>149</v>
      </c>
      <c r="C93" s="14" t="s">
        <v>267</v>
      </c>
      <c r="D93" s="14" t="s">
        <v>145</v>
      </c>
      <c r="E93" s="9">
        <v>0</v>
      </c>
      <c r="F93" s="15">
        <v>24</v>
      </c>
      <c r="G93" s="9">
        <f t="shared" si="5"/>
        <v>24</v>
      </c>
      <c r="H93" s="16">
        <v>11.7</v>
      </c>
      <c r="I93" s="10">
        <f t="shared" si="6"/>
        <v>280.79999999999995</v>
      </c>
      <c r="J93" s="17"/>
      <c r="K93" s="9">
        <f t="shared" si="9"/>
        <v>24</v>
      </c>
      <c r="L93" s="10">
        <f t="shared" si="7"/>
        <v>0</v>
      </c>
      <c r="M93" s="10">
        <f t="shared" si="8"/>
        <v>280.79999999999995</v>
      </c>
      <c r="N93" s="14" t="s">
        <v>134</v>
      </c>
      <c r="O93" s="14" t="s">
        <v>135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19" customFormat="1" x14ac:dyDescent="0.3">
      <c r="A94" s="13"/>
      <c r="B94" s="6" t="s">
        <v>149</v>
      </c>
      <c r="C94" s="14" t="s">
        <v>248</v>
      </c>
      <c r="D94" s="14" t="s">
        <v>268</v>
      </c>
      <c r="E94" s="9">
        <v>0</v>
      </c>
      <c r="F94" s="15">
        <v>24</v>
      </c>
      <c r="G94" s="9">
        <f t="shared" si="5"/>
        <v>24</v>
      </c>
      <c r="H94" s="16">
        <v>7.14</v>
      </c>
      <c r="I94" s="10">
        <f t="shared" si="6"/>
        <v>171.35999999999999</v>
      </c>
      <c r="J94" s="17"/>
      <c r="K94" s="9">
        <f t="shared" si="9"/>
        <v>24</v>
      </c>
      <c r="L94" s="10">
        <f t="shared" si="7"/>
        <v>0</v>
      </c>
      <c r="M94" s="10">
        <f t="shared" si="8"/>
        <v>171.35999999999999</v>
      </c>
      <c r="N94" s="14" t="s">
        <v>134</v>
      </c>
      <c r="O94" s="14" t="s">
        <v>135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9" customFormat="1" x14ac:dyDescent="0.3">
      <c r="A95" s="13"/>
      <c r="B95" s="6" t="s">
        <v>149</v>
      </c>
      <c r="C95" s="9" t="s">
        <v>150</v>
      </c>
      <c r="D95" s="9" t="s">
        <v>151</v>
      </c>
      <c r="E95" s="9">
        <v>12</v>
      </c>
      <c r="F95" s="15">
        <v>24</v>
      </c>
      <c r="G95" s="9">
        <f t="shared" si="5"/>
        <v>36</v>
      </c>
      <c r="H95" s="21">
        <v>6.24</v>
      </c>
      <c r="I95" s="10">
        <f t="shared" si="6"/>
        <v>224.64000000000001</v>
      </c>
      <c r="J95" s="9"/>
      <c r="K95" s="9">
        <f t="shared" si="9"/>
        <v>36</v>
      </c>
      <c r="L95" s="10">
        <f t="shared" si="7"/>
        <v>0</v>
      </c>
      <c r="M95" s="10">
        <f t="shared" si="8"/>
        <v>224.64000000000001</v>
      </c>
      <c r="N95" s="14" t="s">
        <v>147</v>
      </c>
      <c r="O95" s="14" t="s">
        <v>135</v>
      </c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19" customFormat="1" x14ac:dyDescent="0.3">
      <c r="A96" s="13"/>
      <c r="B96" s="6" t="s">
        <v>149</v>
      </c>
      <c r="C96" s="9" t="s">
        <v>269</v>
      </c>
      <c r="D96" s="9" t="s">
        <v>151</v>
      </c>
      <c r="E96" s="9">
        <v>0</v>
      </c>
      <c r="F96" s="15">
        <v>24</v>
      </c>
      <c r="G96" s="9">
        <f t="shared" si="5"/>
        <v>24</v>
      </c>
      <c r="H96" s="24">
        <v>4.95</v>
      </c>
      <c r="I96" s="10">
        <f t="shared" si="6"/>
        <v>118.80000000000001</v>
      </c>
      <c r="J96" s="9"/>
      <c r="K96" s="9">
        <f t="shared" si="9"/>
        <v>24</v>
      </c>
      <c r="L96" s="10">
        <f t="shared" si="7"/>
        <v>0</v>
      </c>
      <c r="M96" s="10">
        <f t="shared" si="8"/>
        <v>118.80000000000001</v>
      </c>
      <c r="N96" s="14" t="s">
        <v>147</v>
      </c>
      <c r="O96" s="14" t="s">
        <v>135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19" customFormat="1" x14ac:dyDescent="0.3">
      <c r="A97" s="13"/>
      <c r="B97" s="6" t="s">
        <v>149</v>
      </c>
      <c r="C97" s="9" t="s">
        <v>270</v>
      </c>
      <c r="D97" s="9" t="s">
        <v>271</v>
      </c>
      <c r="E97" s="9">
        <v>0</v>
      </c>
      <c r="F97" s="15">
        <v>24</v>
      </c>
      <c r="G97" s="9">
        <f t="shared" si="5"/>
        <v>24</v>
      </c>
      <c r="H97" s="24">
        <v>4.6399999999999997</v>
      </c>
      <c r="I97" s="10">
        <f t="shared" si="6"/>
        <v>111.35999999999999</v>
      </c>
      <c r="J97" s="9"/>
      <c r="K97" s="9">
        <f t="shared" si="9"/>
        <v>24</v>
      </c>
      <c r="L97" s="10">
        <f t="shared" si="7"/>
        <v>0</v>
      </c>
      <c r="M97" s="10">
        <f t="shared" si="8"/>
        <v>111.35999999999999</v>
      </c>
      <c r="N97" s="14" t="s">
        <v>147</v>
      </c>
      <c r="O97" s="14" t="s">
        <v>135</v>
      </c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19" customFormat="1" x14ac:dyDescent="0.3">
      <c r="A98" s="13"/>
      <c r="B98" s="6" t="s">
        <v>149</v>
      </c>
      <c r="C98" s="9" t="s">
        <v>272</v>
      </c>
      <c r="D98" s="9" t="s">
        <v>271</v>
      </c>
      <c r="E98" s="9">
        <v>0</v>
      </c>
      <c r="F98" s="15">
        <v>24</v>
      </c>
      <c r="G98" s="9">
        <f t="shared" si="5"/>
        <v>24</v>
      </c>
      <c r="H98" s="24">
        <v>4.87</v>
      </c>
      <c r="I98" s="10">
        <f t="shared" si="6"/>
        <v>116.88</v>
      </c>
      <c r="J98" s="9"/>
      <c r="K98" s="9">
        <f t="shared" si="9"/>
        <v>24</v>
      </c>
      <c r="L98" s="10">
        <f t="shared" si="7"/>
        <v>0</v>
      </c>
      <c r="M98" s="10">
        <f t="shared" si="8"/>
        <v>116.88</v>
      </c>
      <c r="N98" s="14" t="s">
        <v>147</v>
      </c>
      <c r="O98" s="14" t="s">
        <v>135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19" customFormat="1" ht="16.5" customHeight="1" x14ac:dyDescent="0.3">
      <c r="A99" s="13"/>
      <c r="B99" s="6" t="s">
        <v>149</v>
      </c>
      <c r="C99" s="9" t="s">
        <v>273</v>
      </c>
      <c r="D99" s="9" t="s">
        <v>271</v>
      </c>
      <c r="E99" s="9">
        <v>0</v>
      </c>
      <c r="F99" s="15">
        <v>24</v>
      </c>
      <c r="G99" s="9">
        <f t="shared" si="5"/>
        <v>24</v>
      </c>
      <c r="H99" s="24">
        <v>4.2</v>
      </c>
      <c r="I99" s="10">
        <f t="shared" si="6"/>
        <v>100.80000000000001</v>
      </c>
      <c r="J99" s="9"/>
      <c r="K99" s="9">
        <f t="shared" si="9"/>
        <v>24</v>
      </c>
      <c r="L99" s="10">
        <f t="shared" si="7"/>
        <v>0</v>
      </c>
      <c r="M99" s="10">
        <f t="shared" si="8"/>
        <v>100.80000000000001</v>
      </c>
      <c r="N99" s="14" t="s">
        <v>147</v>
      </c>
      <c r="O99" s="14" t="s">
        <v>135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19" customFormat="1" x14ac:dyDescent="0.3">
      <c r="A100" s="13"/>
      <c r="B100" s="6" t="s">
        <v>149</v>
      </c>
      <c r="C100" s="9" t="s">
        <v>274</v>
      </c>
      <c r="D100" s="9" t="s">
        <v>275</v>
      </c>
      <c r="E100" s="9">
        <v>0</v>
      </c>
      <c r="F100" s="15">
        <v>24</v>
      </c>
      <c r="G100" s="9">
        <f t="shared" si="5"/>
        <v>24</v>
      </c>
      <c r="H100" s="24">
        <v>5.2619999999999996</v>
      </c>
      <c r="I100" s="10">
        <f t="shared" si="6"/>
        <v>126.28799999999998</v>
      </c>
      <c r="J100" s="9"/>
      <c r="K100" s="9">
        <f t="shared" si="9"/>
        <v>24</v>
      </c>
      <c r="L100" s="10">
        <f t="shared" si="7"/>
        <v>0</v>
      </c>
      <c r="M100" s="10">
        <f t="shared" si="8"/>
        <v>126.28799999999998</v>
      </c>
      <c r="N100" s="14" t="s">
        <v>147</v>
      </c>
      <c r="O100" s="14" t="s">
        <v>135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19" customFormat="1" x14ac:dyDescent="0.3">
      <c r="A101" s="13"/>
      <c r="B101" s="6" t="s">
        <v>149</v>
      </c>
      <c r="C101" s="9" t="s">
        <v>152</v>
      </c>
      <c r="D101" s="9" t="s">
        <v>153</v>
      </c>
      <c r="E101" s="9">
        <v>20</v>
      </c>
      <c r="F101" s="15"/>
      <c r="G101" s="9">
        <f t="shared" si="5"/>
        <v>20</v>
      </c>
      <c r="H101" s="24">
        <v>3.71</v>
      </c>
      <c r="I101" s="10">
        <f t="shared" si="6"/>
        <v>74.2</v>
      </c>
      <c r="J101" s="9"/>
      <c r="K101" s="9">
        <f t="shared" si="9"/>
        <v>20</v>
      </c>
      <c r="L101" s="10">
        <f t="shared" si="7"/>
        <v>0</v>
      </c>
      <c r="M101" s="10">
        <f t="shared" si="8"/>
        <v>74.2</v>
      </c>
      <c r="N101" s="14" t="s">
        <v>147</v>
      </c>
      <c r="O101" s="14" t="s">
        <v>135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19" customFormat="1" x14ac:dyDescent="0.3">
      <c r="A102" s="13"/>
      <c r="B102" s="6" t="s">
        <v>149</v>
      </c>
      <c r="C102" s="9" t="s">
        <v>154</v>
      </c>
      <c r="D102" s="9" t="s">
        <v>78</v>
      </c>
      <c r="E102" s="9">
        <v>40</v>
      </c>
      <c r="F102" s="15">
        <v>20</v>
      </c>
      <c r="G102" s="9">
        <f t="shared" si="5"/>
        <v>60</v>
      </c>
      <c r="H102" s="24">
        <v>4</v>
      </c>
      <c r="I102" s="10">
        <f t="shared" si="6"/>
        <v>240</v>
      </c>
      <c r="J102" s="9"/>
      <c r="K102" s="9">
        <f t="shared" si="9"/>
        <v>60</v>
      </c>
      <c r="L102" s="10">
        <f t="shared" si="7"/>
        <v>0</v>
      </c>
      <c r="M102" s="10">
        <f t="shared" si="8"/>
        <v>240</v>
      </c>
      <c r="N102" s="14" t="s">
        <v>147</v>
      </c>
      <c r="O102" s="14" t="s">
        <v>135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19" customFormat="1" x14ac:dyDescent="0.3">
      <c r="A103" s="13"/>
      <c r="B103" s="6" t="s">
        <v>149</v>
      </c>
      <c r="C103" s="9" t="s">
        <v>276</v>
      </c>
      <c r="D103" s="9" t="s">
        <v>277</v>
      </c>
      <c r="E103" s="9">
        <v>0</v>
      </c>
      <c r="F103" s="15">
        <v>25</v>
      </c>
      <c r="G103" s="9">
        <f t="shared" si="5"/>
        <v>25</v>
      </c>
      <c r="H103" s="24">
        <v>4.6399999999999997</v>
      </c>
      <c r="I103" s="10">
        <f t="shared" si="6"/>
        <v>115.99999999999999</v>
      </c>
      <c r="J103" s="9"/>
      <c r="K103" s="9">
        <f t="shared" si="9"/>
        <v>25</v>
      </c>
      <c r="L103" s="10">
        <f t="shared" si="7"/>
        <v>0</v>
      </c>
      <c r="M103" s="10">
        <f t="shared" si="8"/>
        <v>115.99999999999999</v>
      </c>
      <c r="N103" s="14" t="s">
        <v>147</v>
      </c>
      <c r="O103" s="14" t="s">
        <v>135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19" customFormat="1" x14ac:dyDescent="0.3">
      <c r="A104" s="13"/>
      <c r="B104" s="6" t="s">
        <v>149</v>
      </c>
      <c r="C104" s="9" t="s">
        <v>76</v>
      </c>
      <c r="D104" s="9" t="s">
        <v>278</v>
      </c>
      <c r="E104" s="9">
        <v>0</v>
      </c>
      <c r="F104" s="15">
        <v>25</v>
      </c>
      <c r="G104" s="9">
        <f t="shared" si="5"/>
        <v>25</v>
      </c>
      <c r="H104" s="24">
        <v>4.6399999999999997</v>
      </c>
      <c r="I104" s="10">
        <f t="shared" si="6"/>
        <v>115.99999999999999</v>
      </c>
      <c r="J104" s="9"/>
      <c r="K104" s="9">
        <f t="shared" si="9"/>
        <v>25</v>
      </c>
      <c r="L104" s="10">
        <f t="shared" si="7"/>
        <v>0</v>
      </c>
      <c r="M104" s="10">
        <f t="shared" si="8"/>
        <v>115.99999999999999</v>
      </c>
      <c r="N104" s="14" t="s">
        <v>147</v>
      </c>
      <c r="O104" s="14" t="s">
        <v>135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19" customFormat="1" x14ac:dyDescent="0.3">
      <c r="A105" s="13"/>
      <c r="B105" s="6" t="s">
        <v>149</v>
      </c>
      <c r="C105" s="9" t="s">
        <v>279</v>
      </c>
      <c r="D105" s="9" t="s">
        <v>280</v>
      </c>
      <c r="E105" s="9">
        <v>0</v>
      </c>
      <c r="F105" s="15">
        <v>25</v>
      </c>
      <c r="G105" s="9">
        <f t="shared" si="5"/>
        <v>25</v>
      </c>
      <c r="H105" s="24">
        <v>4</v>
      </c>
      <c r="I105" s="10">
        <f t="shared" si="6"/>
        <v>100</v>
      </c>
      <c r="J105" s="9"/>
      <c r="K105" s="9">
        <f t="shared" si="9"/>
        <v>25</v>
      </c>
      <c r="L105" s="10">
        <f t="shared" si="7"/>
        <v>0</v>
      </c>
      <c r="M105" s="10">
        <f t="shared" si="8"/>
        <v>100</v>
      </c>
      <c r="N105" s="14" t="s">
        <v>147</v>
      </c>
      <c r="O105" s="14" t="s">
        <v>135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19" customFormat="1" x14ac:dyDescent="0.3">
      <c r="A106" s="13"/>
      <c r="B106" s="6" t="s">
        <v>149</v>
      </c>
      <c r="C106" s="9" t="s">
        <v>281</v>
      </c>
      <c r="D106" s="9" t="s">
        <v>30</v>
      </c>
      <c r="E106" s="9">
        <v>0</v>
      </c>
      <c r="F106" s="15">
        <v>20</v>
      </c>
      <c r="G106" s="9">
        <f t="shared" si="5"/>
        <v>20</v>
      </c>
      <c r="H106" s="24">
        <v>3.71</v>
      </c>
      <c r="I106" s="10">
        <f t="shared" si="6"/>
        <v>74.2</v>
      </c>
      <c r="J106" s="9"/>
      <c r="K106" s="9">
        <f t="shared" si="9"/>
        <v>20</v>
      </c>
      <c r="L106" s="10">
        <f t="shared" si="7"/>
        <v>0</v>
      </c>
      <c r="M106" s="10">
        <f t="shared" si="8"/>
        <v>74.2</v>
      </c>
      <c r="N106" s="14" t="s">
        <v>147</v>
      </c>
      <c r="O106" s="14" t="s">
        <v>135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19" customFormat="1" x14ac:dyDescent="0.3">
      <c r="A107" s="13"/>
      <c r="B107" s="6" t="s">
        <v>149</v>
      </c>
      <c r="C107" s="9" t="s">
        <v>282</v>
      </c>
      <c r="D107" s="9" t="s">
        <v>155</v>
      </c>
      <c r="E107" s="9">
        <v>20</v>
      </c>
      <c r="F107" s="15">
        <v>0</v>
      </c>
      <c r="G107" s="9">
        <f t="shared" si="5"/>
        <v>20</v>
      </c>
      <c r="H107" s="21">
        <v>5.57</v>
      </c>
      <c r="I107" s="10">
        <f t="shared" si="6"/>
        <v>111.4</v>
      </c>
      <c r="J107" s="9"/>
      <c r="K107" s="9">
        <f t="shared" si="9"/>
        <v>20</v>
      </c>
      <c r="L107" s="10">
        <f t="shared" si="7"/>
        <v>0</v>
      </c>
      <c r="M107" s="10">
        <f>I107-L107</f>
        <v>111.4</v>
      </c>
      <c r="N107" s="14" t="s">
        <v>147</v>
      </c>
      <c r="O107" s="14" t="s">
        <v>135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19" customFormat="1" x14ac:dyDescent="0.3">
      <c r="A108" s="13"/>
      <c r="B108" s="6" t="s">
        <v>149</v>
      </c>
      <c r="C108" s="9" t="s">
        <v>283</v>
      </c>
      <c r="D108" s="9" t="s">
        <v>156</v>
      </c>
      <c r="E108" s="9">
        <v>10</v>
      </c>
      <c r="F108" s="15">
        <v>10</v>
      </c>
      <c r="G108" s="9">
        <f t="shared" si="5"/>
        <v>20</v>
      </c>
      <c r="H108" s="21">
        <v>3.71</v>
      </c>
      <c r="I108" s="10">
        <f t="shared" si="6"/>
        <v>74.2</v>
      </c>
      <c r="J108" s="9"/>
      <c r="K108" s="9">
        <f t="shared" si="9"/>
        <v>20</v>
      </c>
      <c r="L108" s="10">
        <f t="shared" si="7"/>
        <v>0</v>
      </c>
      <c r="M108" s="10">
        <f t="shared" si="8"/>
        <v>74.2</v>
      </c>
      <c r="N108" s="14" t="s">
        <v>210</v>
      </c>
      <c r="O108" s="14" t="s">
        <v>135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19" customFormat="1" x14ac:dyDescent="0.3">
      <c r="A109" s="13"/>
      <c r="B109" s="6" t="s">
        <v>149</v>
      </c>
      <c r="C109" s="9" t="s">
        <v>284</v>
      </c>
      <c r="D109" s="9" t="s">
        <v>157</v>
      </c>
      <c r="E109" s="9">
        <v>20</v>
      </c>
      <c r="F109" s="15"/>
      <c r="G109" s="9">
        <f t="shared" si="5"/>
        <v>20</v>
      </c>
      <c r="H109" s="24">
        <v>4.33</v>
      </c>
      <c r="I109" s="10">
        <f t="shared" si="6"/>
        <v>86.6</v>
      </c>
      <c r="J109" s="9"/>
      <c r="K109" s="9">
        <f t="shared" si="9"/>
        <v>20</v>
      </c>
      <c r="L109" s="10">
        <f t="shared" si="7"/>
        <v>0</v>
      </c>
      <c r="M109" s="10">
        <f t="shared" si="8"/>
        <v>86.6</v>
      </c>
      <c r="N109" s="14" t="s">
        <v>147</v>
      </c>
      <c r="O109" s="14" t="s">
        <v>135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19" customFormat="1" x14ac:dyDescent="0.3">
      <c r="A110" s="13"/>
      <c r="B110" s="6" t="s">
        <v>149</v>
      </c>
      <c r="C110" s="9" t="s">
        <v>285</v>
      </c>
      <c r="D110" s="9" t="s">
        <v>158</v>
      </c>
      <c r="E110" s="9">
        <v>20</v>
      </c>
      <c r="F110" s="15"/>
      <c r="G110" s="9">
        <f t="shared" si="5"/>
        <v>20</v>
      </c>
      <c r="H110" s="21">
        <v>4</v>
      </c>
      <c r="I110" s="10">
        <f t="shared" si="6"/>
        <v>80</v>
      </c>
      <c r="J110" s="9"/>
      <c r="K110" s="9">
        <f t="shared" si="9"/>
        <v>20</v>
      </c>
      <c r="L110" s="10">
        <f t="shared" si="7"/>
        <v>0</v>
      </c>
      <c r="M110" s="10">
        <f t="shared" si="8"/>
        <v>80</v>
      </c>
      <c r="N110" s="14" t="s">
        <v>147</v>
      </c>
      <c r="O110" s="14" t="s">
        <v>135</v>
      </c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19" customFormat="1" x14ac:dyDescent="0.3">
      <c r="A111" s="13"/>
      <c r="B111" s="6" t="s">
        <v>149</v>
      </c>
      <c r="C111" s="9" t="s">
        <v>286</v>
      </c>
      <c r="D111" s="9" t="s">
        <v>78</v>
      </c>
      <c r="E111" s="9">
        <v>20</v>
      </c>
      <c r="F111" s="15">
        <v>20</v>
      </c>
      <c r="G111" s="9">
        <f t="shared" si="5"/>
        <v>40</v>
      </c>
      <c r="H111" s="21">
        <v>5.88</v>
      </c>
      <c r="I111" s="10">
        <f t="shared" si="6"/>
        <v>235.2</v>
      </c>
      <c r="J111" s="9"/>
      <c r="K111" s="9">
        <f t="shared" si="9"/>
        <v>40</v>
      </c>
      <c r="L111" s="10">
        <f t="shared" si="7"/>
        <v>0</v>
      </c>
      <c r="M111" s="10">
        <f t="shared" si="8"/>
        <v>235.2</v>
      </c>
      <c r="N111" s="14" t="s">
        <v>147</v>
      </c>
      <c r="O111" s="14" t="s">
        <v>135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s="19" customFormat="1" x14ac:dyDescent="0.3">
      <c r="A112" s="13"/>
      <c r="B112" s="6" t="s">
        <v>149</v>
      </c>
      <c r="C112" s="9" t="s">
        <v>287</v>
      </c>
      <c r="D112" s="9" t="s">
        <v>159</v>
      </c>
      <c r="E112" s="9">
        <v>10</v>
      </c>
      <c r="F112" s="15">
        <v>20</v>
      </c>
      <c r="G112" s="9">
        <f t="shared" si="5"/>
        <v>30</v>
      </c>
      <c r="H112" s="21">
        <v>3.71</v>
      </c>
      <c r="I112" s="10">
        <f t="shared" si="6"/>
        <v>111.3</v>
      </c>
      <c r="J112" s="9"/>
      <c r="K112" s="9">
        <f t="shared" si="9"/>
        <v>30</v>
      </c>
      <c r="L112" s="10">
        <f t="shared" si="7"/>
        <v>0</v>
      </c>
      <c r="M112" s="10">
        <f t="shared" si="8"/>
        <v>111.3</v>
      </c>
      <c r="N112" s="14" t="s">
        <v>147</v>
      </c>
      <c r="O112" s="14" t="s">
        <v>135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s="19" customFormat="1" x14ac:dyDescent="0.3">
      <c r="A113" s="13"/>
      <c r="B113" s="6" t="s">
        <v>149</v>
      </c>
      <c r="C113" s="9" t="s">
        <v>288</v>
      </c>
      <c r="D113" s="9" t="s">
        <v>78</v>
      </c>
      <c r="E113" s="9">
        <v>20</v>
      </c>
      <c r="F113" s="15">
        <v>20</v>
      </c>
      <c r="G113" s="9">
        <f t="shared" si="5"/>
        <v>40</v>
      </c>
      <c r="H113" s="21">
        <v>3.464</v>
      </c>
      <c r="I113" s="10">
        <f t="shared" si="6"/>
        <v>138.56</v>
      </c>
      <c r="J113" s="9"/>
      <c r="K113" s="9">
        <f t="shared" si="9"/>
        <v>40</v>
      </c>
      <c r="L113" s="10">
        <f t="shared" si="7"/>
        <v>0</v>
      </c>
      <c r="M113" s="10">
        <f t="shared" si="8"/>
        <v>138.56</v>
      </c>
      <c r="N113" s="14" t="s">
        <v>147</v>
      </c>
      <c r="O113" s="14" t="s">
        <v>135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s="19" customFormat="1" x14ac:dyDescent="0.3">
      <c r="A114" s="13"/>
      <c r="B114" s="6" t="s">
        <v>149</v>
      </c>
      <c r="C114" s="9" t="s">
        <v>289</v>
      </c>
      <c r="D114" s="9" t="s">
        <v>160</v>
      </c>
      <c r="E114" s="9">
        <v>20</v>
      </c>
      <c r="F114" s="15">
        <v>20</v>
      </c>
      <c r="G114" s="9">
        <f t="shared" si="5"/>
        <v>40</v>
      </c>
      <c r="H114" s="21">
        <v>3.464</v>
      </c>
      <c r="I114" s="10">
        <f t="shared" si="6"/>
        <v>138.56</v>
      </c>
      <c r="J114" s="9"/>
      <c r="K114" s="9">
        <f t="shared" si="9"/>
        <v>40</v>
      </c>
      <c r="L114" s="10">
        <f t="shared" si="7"/>
        <v>0</v>
      </c>
      <c r="M114" s="10">
        <f t="shared" si="8"/>
        <v>138.56</v>
      </c>
      <c r="N114" s="14" t="s">
        <v>147</v>
      </c>
      <c r="O114" s="14" t="s">
        <v>135</v>
      </c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s="19" customFormat="1" x14ac:dyDescent="0.3">
      <c r="A115" s="13"/>
      <c r="B115" s="6" t="s">
        <v>149</v>
      </c>
      <c r="C115" s="9" t="s">
        <v>290</v>
      </c>
      <c r="D115" s="9" t="s">
        <v>253</v>
      </c>
      <c r="E115" s="9">
        <v>0</v>
      </c>
      <c r="F115" s="15">
        <v>10</v>
      </c>
      <c r="G115" s="9">
        <f t="shared" si="5"/>
        <v>10</v>
      </c>
      <c r="H115" s="21">
        <v>3.71</v>
      </c>
      <c r="I115" s="10">
        <f t="shared" si="6"/>
        <v>37.1</v>
      </c>
      <c r="J115" s="9"/>
      <c r="K115" s="9">
        <f t="shared" si="9"/>
        <v>10</v>
      </c>
      <c r="L115" s="10">
        <f t="shared" si="7"/>
        <v>0</v>
      </c>
      <c r="M115" s="10">
        <f t="shared" si="8"/>
        <v>37.1</v>
      </c>
      <c r="N115" s="14" t="s">
        <v>147</v>
      </c>
      <c r="O115" s="14" t="s">
        <v>135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19" customFormat="1" x14ac:dyDescent="0.3">
      <c r="A116" s="13"/>
      <c r="B116" s="6" t="s">
        <v>149</v>
      </c>
      <c r="C116" s="9" t="s">
        <v>291</v>
      </c>
      <c r="D116" s="9" t="s">
        <v>292</v>
      </c>
      <c r="E116" s="9">
        <v>0</v>
      </c>
      <c r="F116" s="15">
        <v>20</v>
      </c>
      <c r="G116" s="9">
        <f t="shared" si="5"/>
        <v>20</v>
      </c>
      <c r="H116" s="21">
        <v>3.71</v>
      </c>
      <c r="I116" s="10">
        <f t="shared" si="6"/>
        <v>74.2</v>
      </c>
      <c r="J116" s="9"/>
      <c r="K116" s="9">
        <f t="shared" si="9"/>
        <v>20</v>
      </c>
      <c r="L116" s="10">
        <f t="shared" si="7"/>
        <v>0</v>
      </c>
      <c r="M116" s="10">
        <f t="shared" si="8"/>
        <v>74.2</v>
      </c>
      <c r="N116" s="14" t="s">
        <v>147</v>
      </c>
      <c r="O116" s="14" t="s">
        <v>135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19" customFormat="1" x14ac:dyDescent="0.3">
      <c r="A117" s="13"/>
      <c r="B117" s="6" t="s">
        <v>149</v>
      </c>
      <c r="C117" s="9" t="s">
        <v>293</v>
      </c>
      <c r="D117" s="9" t="s">
        <v>159</v>
      </c>
      <c r="E117" s="9">
        <v>0</v>
      </c>
      <c r="F117" s="15">
        <v>20</v>
      </c>
      <c r="G117" s="9">
        <f t="shared" si="5"/>
        <v>20</v>
      </c>
      <c r="H117" s="21">
        <v>3.71</v>
      </c>
      <c r="I117" s="10">
        <f t="shared" si="6"/>
        <v>74.2</v>
      </c>
      <c r="J117" s="9"/>
      <c r="K117" s="9">
        <f t="shared" si="9"/>
        <v>20</v>
      </c>
      <c r="L117" s="10">
        <f t="shared" si="7"/>
        <v>0</v>
      </c>
      <c r="M117" s="10">
        <f t="shared" si="8"/>
        <v>74.2</v>
      </c>
      <c r="N117" s="14" t="s">
        <v>147</v>
      </c>
      <c r="O117" s="14" t="s">
        <v>135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9" customFormat="1" x14ac:dyDescent="0.3">
      <c r="A118" s="13"/>
      <c r="B118" s="6" t="s">
        <v>149</v>
      </c>
      <c r="C118" s="9" t="s">
        <v>294</v>
      </c>
      <c r="D118" s="9" t="s">
        <v>295</v>
      </c>
      <c r="E118" s="9">
        <v>0</v>
      </c>
      <c r="F118" s="15">
        <v>20</v>
      </c>
      <c r="G118" s="9">
        <f t="shared" si="5"/>
        <v>20</v>
      </c>
      <c r="H118" s="21">
        <v>3.71</v>
      </c>
      <c r="I118" s="10">
        <f t="shared" si="6"/>
        <v>74.2</v>
      </c>
      <c r="J118" s="9"/>
      <c r="K118" s="9">
        <f t="shared" si="9"/>
        <v>20</v>
      </c>
      <c r="L118" s="10">
        <f t="shared" si="7"/>
        <v>0</v>
      </c>
      <c r="M118" s="10">
        <f t="shared" si="8"/>
        <v>74.2</v>
      </c>
      <c r="N118" s="14" t="s">
        <v>147</v>
      </c>
      <c r="O118" s="14" t="s">
        <v>135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s="19" customFormat="1" x14ac:dyDescent="0.3">
      <c r="A119" s="13"/>
      <c r="B119" s="6" t="s">
        <v>149</v>
      </c>
      <c r="C119" s="9" t="s">
        <v>296</v>
      </c>
      <c r="D119" s="9" t="s">
        <v>297</v>
      </c>
      <c r="E119" s="9">
        <v>0</v>
      </c>
      <c r="F119" s="15">
        <v>20</v>
      </c>
      <c r="G119" s="9">
        <f t="shared" si="5"/>
        <v>20</v>
      </c>
      <c r="H119" s="21">
        <v>3.71</v>
      </c>
      <c r="I119" s="10">
        <f t="shared" si="6"/>
        <v>74.2</v>
      </c>
      <c r="J119" s="9"/>
      <c r="K119" s="9">
        <f t="shared" si="9"/>
        <v>20</v>
      </c>
      <c r="L119" s="10">
        <f t="shared" si="7"/>
        <v>0</v>
      </c>
      <c r="M119" s="10">
        <f t="shared" si="8"/>
        <v>74.2</v>
      </c>
      <c r="N119" s="14" t="s">
        <v>147</v>
      </c>
      <c r="O119" s="14" t="s">
        <v>135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s="19" customFormat="1" x14ac:dyDescent="0.3">
      <c r="A120" s="13"/>
      <c r="B120" s="6" t="s">
        <v>149</v>
      </c>
      <c r="C120" s="9" t="s">
        <v>298</v>
      </c>
      <c r="D120" s="9" t="s">
        <v>299</v>
      </c>
      <c r="E120" s="9">
        <v>0</v>
      </c>
      <c r="F120" s="15">
        <v>20</v>
      </c>
      <c r="G120" s="9">
        <f t="shared" si="5"/>
        <v>20</v>
      </c>
      <c r="H120" s="21">
        <v>3.71</v>
      </c>
      <c r="I120" s="10">
        <f t="shared" si="6"/>
        <v>74.2</v>
      </c>
      <c r="J120" s="9"/>
      <c r="K120" s="9">
        <f t="shared" si="9"/>
        <v>20</v>
      </c>
      <c r="L120" s="10">
        <f t="shared" si="7"/>
        <v>0</v>
      </c>
      <c r="M120" s="10">
        <f t="shared" si="8"/>
        <v>74.2</v>
      </c>
      <c r="N120" s="14" t="s">
        <v>147</v>
      </c>
      <c r="O120" s="14" t="s">
        <v>135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s="19" customFormat="1" x14ac:dyDescent="0.3">
      <c r="A121" s="13"/>
      <c r="B121" s="6" t="s">
        <v>149</v>
      </c>
      <c r="C121" s="9" t="s">
        <v>300</v>
      </c>
      <c r="D121" s="9" t="s">
        <v>301</v>
      </c>
      <c r="E121" s="9">
        <v>0</v>
      </c>
      <c r="F121" s="15">
        <v>20</v>
      </c>
      <c r="G121" s="9">
        <f t="shared" si="5"/>
        <v>20</v>
      </c>
      <c r="H121" s="21">
        <v>3.71</v>
      </c>
      <c r="I121" s="10">
        <f t="shared" si="6"/>
        <v>74.2</v>
      </c>
      <c r="J121" s="9"/>
      <c r="K121" s="9">
        <f t="shared" si="9"/>
        <v>20</v>
      </c>
      <c r="L121" s="10">
        <f t="shared" si="7"/>
        <v>0</v>
      </c>
      <c r="M121" s="10">
        <f t="shared" si="8"/>
        <v>74.2</v>
      </c>
      <c r="N121" s="14" t="s">
        <v>147</v>
      </c>
      <c r="O121" s="14" t="s">
        <v>135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19" customFormat="1" x14ac:dyDescent="0.3">
      <c r="A122" s="13">
        <v>29</v>
      </c>
      <c r="B122" s="30" t="s">
        <v>161</v>
      </c>
      <c r="C122" s="14" t="s">
        <v>162</v>
      </c>
      <c r="D122" s="14" t="s">
        <v>133</v>
      </c>
      <c r="E122" s="9">
        <v>40</v>
      </c>
      <c r="F122" s="15"/>
      <c r="G122" s="9">
        <f t="shared" si="5"/>
        <v>40</v>
      </c>
      <c r="H122" s="16">
        <v>10</v>
      </c>
      <c r="I122" s="10">
        <f t="shared" si="6"/>
        <v>400</v>
      </c>
      <c r="J122" s="17"/>
      <c r="K122" s="9">
        <f t="shared" si="9"/>
        <v>40</v>
      </c>
      <c r="L122" s="10">
        <f t="shared" si="7"/>
        <v>0</v>
      </c>
      <c r="M122" s="10">
        <f t="shared" si="8"/>
        <v>400</v>
      </c>
      <c r="N122" s="14" t="s">
        <v>163</v>
      </c>
      <c r="O122" s="14" t="s">
        <v>135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9" customFormat="1" x14ac:dyDescent="0.3">
      <c r="A123" s="13"/>
      <c r="B123" s="30" t="s">
        <v>161</v>
      </c>
      <c r="C123" s="14" t="s">
        <v>164</v>
      </c>
      <c r="D123" s="14" t="s">
        <v>165</v>
      </c>
      <c r="E123" s="9">
        <v>24</v>
      </c>
      <c r="F123" s="15"/>
      <c r="G123" s="9">
        <f t="shared" si="5"/>
        <v>24</v>
      </c>
      <c r="H123" s="16">
        <v>5.3330000000000002</v>
      </c>
      <c r="I123" s="10">
        <f t="shared" si="6"/>
        <v>127.992</v>
      </c>
      <c r="J123" s="17"/>
      <c r="K123" s="9">
        <f t="shared" si="9"/>
        <v>24</v>
      </c>
      <c r="L123" s="10">
        <f t="shared" si="7"/>
        <v>0</v>
      </c>
      <c r="M123" s="10">
        <f t="shared" si="8"/>
        <v>127.992</v>
      </c>
      <c r="N123" s="14" t="s">
        <v>166</v>
      </c>
      <c r="O123" s="14" t="s">
        <v>135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s="19" customFormat="1" x14ac:dyDescent="0.3">
      <c r="A124" s="13"/>
      <c r="B124" s="30" t="s">
        <v>161</v>
      </c>
      <c r="C124" s="14" t="s">
        <v>93</v>
      </c>
      <c r="D124" s="14" t="s">
        <v>151</v>
      </c>
      <c r="E124" s="9">
        <v>0</v>
      </c>
      <c r="F124" s="15">
        <v>24</v>
      </c>
      <c r="G124" s="9">
        <f t="shared" si="5"/>
        <v>24</v>
      </c>
      <c r="H124" s="16">
        <v>5.71</v>
      </c>
      <c r="I124" s="10">
        <f t="shared" si="6"/>
        <v>137.04</v>
      </c>
      <c r="J124" s="17"/>
      <c r="K124" s="9">
        <f t="shared" si="9"/>
        <v>24</v>
      </c>
      <c r="L124" s="10">
        <f t="shared" si="7"/>
        <v>0</v>
      </c>
      <c r="M124" s="10">
        <f t="shared" si="8"/>
        <v>137.04</v>
      </c>
      <c r="N124" s="14" t="s">
        <v>147</v>
      </c>
      <c r="O124" s="14" t="s">
        <v>135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19" customFormat="1" ht="33" x14ac:dyDescent="0.3">
      <c r="A125" s="13">
        <v>30</v>
      </c>
      <c r="B125" s="6" t="s">
        <v>167</v>
      </c>
      <c r="C125" s="9" t="s">
        <v>302</v>
      </c>
      <c r="D125" s="9" t="s">
        <v>12</v>
      </c>
      <c r="E125" s="9">
        <v>203</v>
      </c>
      <c r="F125" s="15">
        <v>24</v>
      </c>
      <c r="G125" s="9">
        <f t="shared" si="5"/>
        <v>227</v>
      </c>
      <c r="H125" s="21">
        <v>8.8089999999999993</v>
      </c>
      <c r="I125" s="10">
        <f t="shared" si="6"/>
        <v>1999.6429999999998</v>
      </c>
      <c r="J125" s="17"/>
      <c r="K125" s="9">
        <f t="shared" si="9"/>
        <v>227</v>
      </c>
      <c r="L125" s="10">
        <f t="shared" si="7"/>
        <v>0</v>
      </c>
      <c r="M125" s="10">
        <f t="shared" si="8"/>
        <v>1999.6429999999998</v>
      </c>
      <c r="N125" s="23" t="s">
        <v>173</v>
      </c>
      <c r="O125" s="14" t="s">
        <v>135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s="19" customFormat="1" ht="33" x14ac:dyDescent="0.3">
      <c r="A126" s="13">
        <v>31</v>
      </c>
      <c r="B126" s="30" t="s">
        <v>168</v>
      </c>
      <c r="C126" s="9" t="s">
        <v>169</v>
      </c>
      <c r="D126" s="9" t="s">
        <v>18</v>
      </c>
      <c r="E126" s="9">
        <v>153</v>
      </c>
      <c r="F126" s="15"/>
      <c r="G126" s="9">
        <f t="shared" si="5"/>
        <v>153</v>
      </c>
      <c r="H126" s="21">
        <v>3.6160000000000001</v>
      </c>
      <c r="I126" s="10">
        <f t="shared" si="6"/>
        <v>553.24800000000005</v>
      </c>
      <c r="J126" s="17"/>
      <c r="K126" s="9">
        <f t="shared" si="9"/>
        <v>153</v>
      </c>
      <c r="L126" s="10">
        <f t="shared" si="7"/>
        <v>0</v>
      </c>
      <c r="M126" s="10">
        <f t="shared" si="8"/>
        <v>553.24800000000005</v>
      </c>
      <c r="N126" s="23" t="s">
        <v>173</v>
      </c>
      <c r="O126" s="14" t="s">
        <v>135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s="19" customFormat="1" ht="33" x14ac:dyDescent="0.3">
      <c r="A127" s="13">
        <v>32</v>
      </c>
      <c r="B127" s="30" t="s">
        <v>170</v>
      </c>
      <c r="C127" s="14" t="s">
        <v>171</v>
      </c>
      <c r="D127" s="14" t="s">
        <v>172</v>
      </c>
      <c r="E127" s="9">
        <v>30</v>
      </c>
      <c r="F127" s="15">
        <v>20</v>
      </c>
      <c r="G127" s="9">
        <f t="shared" si="5"/>
        <v>50</v>
      </c>
      <c r="H127" s="16">
        <v>6.0209999999999999</v>
      </c>
      <c r="I127" s="10">
        <f t="shared" si="6"/>
        <v>301.05</v>
      </c>
      <c r="J127" s="17">
        <v>24</v>
      </c>
      <c r="K127" s="9">
        <f t="shared" si="9"/>
        <v>26</v>
      </c>
      <c r="L127" s="10">
        <f t="shared" si="7"/>
        <v>144.50399999999999</v>
      </c>
      <c r="M127" s="10">
        <f t="shared" si="8"/>
        <v>156.54600000000002</v>
      </c>
      <c r="N127" s="23" t="s">
        <v>173</v>
      </c>
      <c r="O127" s="14" t="s">
        <v>135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s="19" customFormat="1" ht="33" x14ac:dyDescent="0.3">
      <c r="A128" s="13"/>
      <c r="B128" s="30" t="s">
        <v>170</v>
      </c>
      <c r="C128" s="14" t="s">
        <v>174</v>
      </c>
      <c r="D128" s="14" t="s">
        <v>175</v>
      </c>
      <c r="E128" s="9">
        <v>16</v>
      </c>
      <c r="F128" s="15">
        <v>8</v>
      </c>
      <c r="G128" s="9">
        <f t="shared" si="5"/>
        <v>24</v>
      </c>
      <c r="H128" s="16">
        <v>5.9720000000000004</v>
      </c>
      <c r="I128" s="10">
        <f t="shared" si="6"/>
        <v>143.328</v>
      </c>
      <c r="J128" s="17"/>
      <c r="K128" s="9">
        <f t="shared" si="9"/>
        <v>24</v>
      </c>
      <c r="L128" s="10">
        <f t="shared" si="7"/>
        <v>0</v>
      </c>
      <c r="M128" s="10">
        <f t="shared" si="8"/>
        <v>143.328</v>
      </c>
      <c r="N128" s="23" t="s">
        <v>173</v>
      </c>
      <c r="O128" s="14" t="s">
        <v>135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s="19" customFormat="1" ht="33" x14ac:dyDescent="0.3">
      <c r="A129" s="13"/>
      <c r="B129" s="30" t="s">
        <v>170</v>
      </c>
      <c r="C129" s="14" t="s">
        <v>176</v>
      </c>
      <c r="D129" s="14" t="s">
        <v>177</v>
      </c>
      <c r="E129" s="9">
        <v>7</v>
      </c>
      <c r="F129" s="15">
        <v>13</v>
      </c>
      <c r="G129" s="9">
        <f t="shared" si="5"/>
        <v>20</v>
      </c>
      <c r="H129" s="16">
        <v>3.464</v>
      </c>
      <c r="I129" s="10">
        <f t="shared" si="6"/>
        <v>69.28</v>
      </c>
      <c r="J129" s="17"/>
      <c r="K129" s="9">
        <f t="shared" si="9"/>
        <v>20</v>
      </c>
      <c r="L129" s="10">
        <f t="shared" si="7"/>
        <v>0</v>
      </c>
      <c r="M129" s="10">
        <f t="shared" si="8"/>
        <v>69.28</v>
      </c>
      <c r="N129" s="23" t="s">
        <v>173</v>
      </c>
      <c r="O129" s="14" t="s">
        <v>135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19" customFormat="1" ht="66" x14ac:dyDescent="0.3">
      <c r="A130" s="13">
        <v>33</v>
      </c>
      <c r="B130" s="30" t="s">
        <v>178</v>
      </c>
      <c r="C130" s="9" t="s">
        <v>179</v>
      </c>
      <c r="D130" s="14" t="s">
        <v>43</v>
      </c>
      <c r="E130" s="9">
        <v>48</v>
      </c>
      <c r="F130" s="11">
        <v>0</v>
      </c>
      <c r="G130" s="9">
        <f t="shared" si="5"/>
        <v>48</v>
      </c>
      <c r="H130" s="16">
        <v>11.9</v>
      </c>
      <c r="I130" s="10">
        <f t="shared" si="6"/>
        <v>571.20000000000005</v>
      </c>
      <c r="J130" s="17"/>
      <c r="K130" s="9">
        <f t="shared" si="9"/>
        <v>48</v>
      </c>
      <c r="L130" s="10">
        <f t="shared" si="7"/>
        <v>0</v>
      </c>
      <c r="M130" s="10">
        <f t="shared" si="8"/>
        <v>571.20000000000005</v>
      </c>
      <c r="N130" s="23" t="s">
        <v>173</v>
      </c>
      <c r="O130" s="22" t="s">
        <v>262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s="19" customFormat="1" ht="66" x14ac:dyDescent="0.3">
      <c r="A131" s="13"/>
      <c r="B131" s="30" t="s">
        <v>178</v>
      </c>
      <c r="C131" s="9" t="s">
        <v>182</v>
      </c>
      <c r="D131" s="14" t="s">
        <v>183</v>
      </c>
      <c r="E131" s="9">
        <v>24</v>
      </c>
      <c r="F131" s="11">
        <v>0</v>
      </c>
      <c r="G131" s="9">
        <f t="shared" si="5"/>
        <v>24</v>
      </c>
      <c r="H131" s="16">
        <v>8.5709999999999997</v>
      </c>
      <c r="I131" s="10">
        <f t="shared" si="6"/>
        <v>205.70400000000001</v>
      </c>
      <c r="J131" s="17"/>
      <c r="K131" s="9">
        <f t="shared" si="9"/>
        <v>24</v>
      </c>
      <c r="L131" s="10">
        <f t="shared" si="7"/>
        <v>0</v>
      </c>
      <c r="M131" s="10">
        <f t="shared" si="8"/>
        <v>205.70400000000001</v>
      </c>
      <c r="N131" s="23" t="s">
        <v>173</v>
      </c>
      <c r="O131" s="22" t="s">
        <v>262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19" customFormat="1" ht="66" x14ac:dyDescent="0.3">
      <c r="A132" s="13"/>
      <c r="B132" s="30" t="s">
        <v>178</v>
      </c>
      <c r="C132" s="9" t="s">
        <v>184</v>
      </c>
      <c r="D132" s="14" t="s">
        <v>84</v>
      </c>
      <c r="E132" s="9">
        <v>24</v>
      </c>
      <c r="F132" s="11">
        <v>0</v>
      </c>
      <c r="G132" s="9">
        <f t="shared" si="5"/>
        <v>24</v>
      </c>
      <c r="H132" s="16">
        <v>7.2859999999999996</v>
      </c>
      <c r="I132" s="10">
        <f t="shared" si="6"/>
        <v>174.86399999999998</v>
      </c>
      <c r="J132" s="17"/>
      <c r="K132" s="9">
        <f t="shared" si="9"/>
        <v>24</v>
      </c>
      <c r="L132" s="10">
        <f t="shared" si="7"/>
        <v>0</v>
      </c>
      <c r="M132" s="10">
        <f t="shared" si="8"/>
        <v>174.86399999999998</v>
      </c>
      <c r="N132" s="23" t="s">
        <v>173</v>
      </c>
      <c r="O132" s="22" t="s">
        <v>181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9" customFormat="1" ht="66" x14ac:dyDescent="0.3">
      <c r="A133" s="13"/>
      <c r="B133" s="30" t="s">
        <v>178</v>
      </c>
      <c r="C133" s="9" t="s">
        <v>185</v>
      </c>
      <c r="D133" s="14" t="s">
        <v>87</v>
      </c>
      <c r="E133" s="9">
        <v>40</v>
      </c>
      <c r="F133" s="11">
        <v>0</v>
      </c>
      <c r="G133" s="9">
        <f t="shared" si="5"/>
        <v>40</v>
      </c>
      <c r="H133" s="16">
        <v>5</v>
      </c>
      <c r="I133" s="10">
        <f t="shared" si="6"/>
        <v>200</v>
      </c>
      <c r="J133" s="17"/>
      <c r="K133" s="9">
        <f t="shared" si="9"/>
        <v>40</v>
      </c>
      <c r="L133" s="10">
        <f t="shared" si="7"/>
        <v>0</v>
      </c>
      <c r="M133" s="10">
        <f t="shared" si="8"/>
        <v>200</v>
      </c>
      <c r="N133" s="23" t="s">
        <v>173</v>
      </c>
      <c r="O133" s="22" t="s">
        <v>262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s="19" customFormat="1" ht="66" x14ac:dyDescent="0.3">
      <c r="A134" s="13"/>
      <c r="B134" s="30" t="s">
        <v>178</v>
      </c>
      <c r="C134" s="9" t="s">
        <v>186</v>
      </c>
      <c r="D134" s="14" t="s">
        <v>30</v>
      </c>
      <c r="E134" s="9">
        <v>40</v>
      </c>
      <c r="F134" s="11">
        <v>0</v>
      </c>
      <c r="G134" s="9">
        <f t="shared" si="5"/>
        <v>40</v>
      </c>
      <c r="H134" s="16">
        <v>3.8090000000000002</v>
      </c>
      <c r="I134" s="10">
        <f t="shared" si="6"/>
        <v>152.36000000000001</v>
      </c>
      <c r="J134" s="17"/>
      <c r="K134" s="9">
        <f t="shared" si="9"/>
        <v>40</v>
      </c>
      <c r="L134" s="10">
        <f t="shared" si="7"/>
        <v>0</v>
      </c>
      <c r="M134" s="10">
        <f t="shared" si="8"/>
        <v>152.36000000000001</v>
      </c>
      <c r="N134" s="23" t="s">
        <v>173</v>
      </c>
      <c r="O134" s="22" t="s">
        <v>262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s="19" customFormat="1" ht="66" x14ac:dyDescent="0.3">
      <c r="A135" s="13">
        <v>34</v>
      </c>
      <c r="B135" s="30" t="s">
        <v>187</v>
      </c>
      <c r="C135" s="14" t="s">
        <v>188</v>
      </c>
      <c r="D135" s="14" t="s">
        <v>12</v>
      </c>
      <c r="E135" s="9">
        <v>151</v>
      </c>
      <c r="F135" s="15"/>
      <c r="G135" s="9">
        <f t="shared" si="5"/>
        <v>151</v>
      </c>
      <c r="H135" s="16">
        <v>8.57</v>
      </c>
      <c r="I135" s="10">
        <f t="shared" si="6"/>
        <v>1294.07</v>
      </c>
      <c r="J135" s="17"/>
      <c r="K135" s="9">
        <f t="shared" si="9"/>
        <v>151</v>
      </c>
      <c r="L135" s="10">
        <f t="shared" si="7"/>
        <v>0</v>
      </c>
      <c r="M135" s="10">
        <f t="shared" si="8"/>
        <v>1294.07</v>
      </c>
      <c r="N135" s="23" t="s">
        <v>173</v>
      </c>
      <c r="O135" s="22" t="s">
        <v>262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s="19" customFormat="1" ht="66" x14ac:dyDescent="0.3">
      <c r="A136" s="13"/>
      <c r="B136" s="30" t="s">
        <v>187</v>
      </c>
      <c r="C136" s="14" t="s">
        <v>189</v>
      </c>
      <c r="D136" s="14" t="s">
        <v>18</v>
      </c>
      <c r="E136" s="9">
        <v>200</v>
      </c>
      <c r="F136" s="15"/>
      <c r="G136" s="9">
        <f t="shared" si="5"/>
        <v>200</v>
      </c>
      <c r="H136" s="16">
        <v>6.476</v>
      </c>
      <c r="I136" s="10">
        <f t="shared" si="6"/>
        <v>1295.2</v>
      </c>
      <c r="J136" s="17"/>
      <c r="K136" s="9">
        <f t="shared" si="9"/>
        <v>200</v>
      </c>
      <c r="L136" s="10">
        <f t="shared" si="7"/>
        <v>0</v>
      </c>
      <c r="M136" s="10">
        <f t="shared" si="8"/>
        <v>1295.2</v>
      </c>
      <c r="N136" s="23" t="s">
        <v>173</v>
      </c>
      <c r="O136" s="22" t="s">
        <v>262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s="19" customFormat="1" ht="66" x14ac:dyDescent="0.3">
      <c r="A137" s="13"/>
      <c r="B137" s="30" t="s">
        <v>187</v>
      </c>
      <c r="C137" s="14" t="s">
        <v>190</v>
      </c>
      <c r="D137" s="14" t="s">
        <v>191</v>
      </c>
      <c r="E137" s="9">
        <v>80</v>
      </c>
      <c r="F137" s="15"/>
      <c r="G137" s="9">
        <f t="shared" si="5"/>
        <v>80</v>
      </c>
      <c r="H137" s="16">
        <v>6.5709999999999997</v>
      </c>
      <c r="I137" s="10">
        <f t="shared" si="6"/>
        <v>525.67999999999995</v>
      </c>
      <c r="J137" s="17"/>
      <c r="K137" s="9">
        <f t="shared" si="9"/>
        <v>80</v>
      </c>
      <c r="L137" s="10">
        <f t="shared" si="7"/>
        <v>0</v>
      </c>
      <c r="M137" s="10">
        <f t="shared" si="8"/>
        <v>525.67999999999995</v>
      </c>
      <c r="N137" s="22" t="s">
        <v>180</v>
      </c>
      <c r="O137" s="22" t="s">
        <v>262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9" customFormat="1" ht="66" x14ac:dyDescent="0.3">
      <c r="A138" s="13"/>
      <c r="B138" s="30" t="s">
        <v>187</v>
      </c>
      <c r="C138" s="14" t="s">
        <v>192</v>
      </c>
      <c r="D138" s="14" t="s">
        <v>193</v>
      </c>
      <c r="E138" s="9">
        <v>40</v>
      </c>
      <c r="F138" s="15"/>
      <c r="G138" s="9">
        <f t="shared" si="5"/>
        <v>40</v>
      </c>
      <c r="H138" s="16">
        <v>3.464</v>
      </c>
      <c r="I138" s="10">
        <f t="shared" si="6"/>
        <v>138.56</v>
      </c>
      <c r="J138" s="17"/>
      <c r="K138" s="9">
        <f t="shared" si="9"/>
        <v>40</v>
      </c>
      <c r="L138" s="10">
        <f t="shared" si="7"/>
        <v>0</v>
      </c>
      <c r="M138" s="10">
        <f t="shared" si="8"/>
        <v>138.56</v>
      </c>
      <c r="N138" s="22" t="s">
        <v>180</v>
      </c>
      <c r="O138" s="22" t="s">
        <v>262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19" customFormat="1" ht="66" x14ac:dyDescent="0.3">
      <c r="A139" s="13">
        <v>35</v>
      </c>
      <c r="B139" s="30" t="s">
        <v>194</v>
      </c>
      <c r="C139" s="25" t="s">
        <v>195</v>
      </c>
      <c r="D139" s="25" t="s">
        <v>196</v>
      </c>
      <c r="E139" s="9">
        <v>4</v>
      </c>
      <c r="F139" s="26">
        <v>24</v>
      </c>
      <c r="G139" s="9">
        <f t="shared" si="5"/>
        <v>28</v>
      </c>
      <c r="H139" s="27">
        <v>13.33</v>
      </c>
      <c r="I139" s="10">
        <f t="shared" si="6"/>
        <v>373.24</v>
      </c>
      <c r="J139" s="17"/>
      <c r="K139" s="9">
        <f t="shared" si="9"/>
        <v>28</v>
      </c>
      <c r="L139" s="10">
        <f t="shared" si="7"/>
        <v>0</v>
      </c>
      <c r="M139" s="10">
        <f t="shared" si="8"/>
        <v>373.24</v>
      </c>
      <c r="N139" s="14" t="s">
        <v>147</v>
      </c>
      <c r="O139" s="22" t="s">
        <v>262</v>
      </c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s="19" customFormat="1" ht="66" x14ac:dyDescent="0.3">
      <c r="A140" s="13"/>
      <c r="B140" s="30" t="s">
        <v>194</v>
      </c>
      <c r="C140" s="25" t="s">
        <v>197</v>
      </c>
      <c r="D140" s="25" t="s">
        <v>198</v>
      </c>
      <c r="E140" s="9">
        <v>28</v>
      </c>
      <c r="F140" s="26">
        <v>24</v>
      </c>
      <c r="G140" s="9">
        <f t="shared" si="5"/>
        <v>52</v>
      </c>
      <c r="H140" s="27">
        <v>9.8000000000000007</v>
      </c>
      <c r="I140" s="10">
        <f t="shared" si="6"/>
        <v>509.6</v>
      </c>
      <c r="J140" s="17"/>
      <c r="K140" s="9">
        <f t="shared" si="9"/>
        <v>52</v>
      </c>
      <c r="L140" s="10">
        <f t="shared" si="7"/>
        <v>0</v>
      </c>
      <c r="M140" s="10">
        <f t="shared" si="8"/>
        <v>509.6</v>
      </c>
      <c r="N140" s="14" t="s">
        <v>147</v>
      </c>
      <c r="O140" s="22" t="s">
        <v>262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s="19" customFormat="1" ht="66" x14ac:dyDescent="0.3">
      <c r="A141" s="13"/>
      <c r="B141" s="30" t="s">
        <v>194</v>
      </c>
      <c r="C141" s="25" t="s">
        <v>199</v>
      </c>
      <c r="D141" s="25" t="s">
        <v>40</v>
      </c>
      <c r="E141" s="9">
        <v>48</v>
      </c>
      <c r="F141" s="26">
        <v>9</v>
      </c>
      <c r="G141" s="9">
        <f t="shared" si="5"/>
        <v>57</v>
      </c>
      <c r="H141" s="27">
        <v>10.4</v>
      </c>
      <c r="I141" s="10">
        <f t="shared" si="6"/>
        <v>592.80000000000007</v>
      </c>
      <c r="J141" s="17"/>
      <c r="K141" s="9">
        <f t="shared" si="9"/>
        <v>57</v>
      </c>
      <c r="L141" s="10">
        <f t="shared" si="7"/>
        <v>0</v>
      </c>
      <c r="M141" s="10">
        <f t="shared" si="8"/>
        <v>592.80000000000007</v>
      </c>
      <c r="N141" s="14" t="s">
        <v>147</v>
      </c>
      <c r="O141" s="22" t="s">
        <v>262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s="19" customFormat="1" ht="66" x14ac:dyDescent="0.3">
      <c r="A142" s="13"/>
      <c r="B142" s="30" t="s">
        <v>194</v>
      </c>
      <c r="C142" s="25" t="s">
        <v>200</v>
      </c>
      <c r="D142" s="25" t="s">
        <v>40</v>
      </c>
      <c r="E142" s="9">
        <v>24</v>
      </c>
      <c r="F142" s="26">
        <v>24</v>
      </c>
      <c r="G142" s="9">
        <f t="shared" si="5"/>
        <v>48</v>
      </c>
      <c r="H142" s="27">
        <v>9.6999999999999993</v>
      </c>
      <c r="I142" s="10">
        <f t="shared" si="6"/>
        <v>465.59999999999997</v>
      </c>
      <c r="J142" s="17"/>
      <c r="K142" s="9">
        <f t="shared" si="9"/>
        <v>48</v>
      </c>
      <c r="L142" s="10">
        <f t="shared" si="7"/>
        <v>0</v>
      </c>
      <c r="M142" s="10">
        <f t="shared" si="8"/>
        <v>465.59999999999997</v>
      </c>
      <c r="N142" s="14" t="s">
        <v>147</v>
      </c>
      <c r="O142" s="22" t="s">
        <v>262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19" customFormat="1" ht="66" x14ac:dyDescent="0.3">
      <c r="A143" s="13"/>
      <c r="B143" s="30" t="s">
        <v>194</v>
      </c>
      <c r="C143" s="25" t="s">
        <v>201</v>
      </c>
      <c r="D143" s="25" t="s">
        <v>202</v>
      </c>
      <c r="E143" s="9">
        <v>28</v>
      </c>
      <c r="F143" s="26"/>
      <c r="G143" s="9">
        <f t="shared" si="5"/>
        <v>28</v>
      </c>
      <c r="H143" s="27">
        <v>9.2799999999999994</v>
      </c>
      <c r="I143" s="10">
        <f t="shared" si="6"/>
        <v>259.83999999999997</v>
      </c>
      <c r="J143" s="17"/>
      <c r="K143" s="9">
        <f t="shared" si="9"/>
        <v>28</v>
      </c>
      <c r="L143" s="10">
        <f t="shared" si="7"/>
        <v>0</v>
      </c>
      <c r="M143" s="10">
        <f t="shared" si="8"/>
        <v>259.83999999999997</v>
      </c>
      <c r="N143" s="14" t="s">
        <v>147</v>
      </c>
      <c r="O143" s="22" t="s">
        <v>262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s="19" customFormat="1" ht="66" x14ac:dyDescent="0.3">
      <c r="A144" s="13"/>
      <c r="B144" s="30" t="s">
        <v>194</v>
      </c>
      <c r="C144" s="25" t="s">
        <v>203</v>
      </c>
      <c r="D144" s="25" t="s">
        <v>87</v>
      </c>
      <c r="E144" s="9">
        <v>80</v>
      </c>
      <c r="F144" s="26">
        <v>20</v>
      </c>
      <c r="G144" s="9">
        <f t="shared" si="5"/>
        <v>100</v>
      </c>
      <c r="H144" s="27">
        <v>6.87</v>
      </c>
      <c r="I144" s="10">
        <f t="shared" si="6"/>
        <v>687</v>
      </c>
      <c r="J144" s="17"/>
      <c r="K144" s="9">
        <f t="shared" si="9"/>
        <v>100</v>
      </c>
      <c r="L144" s="10">
        <f t="shared" si="7"/>
        <v>0</v>
      </c>
      <c r="M144" s="10">
        <f t="shared" si="8"/>
        <v>687</v>
      </c>
      <c r="N144" s="14" t="s">
        <v>147</v>
      </c>
      <c r="O144" s="22" t="s">
        <v>262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s="19" customFormat="1" ht="66" x14ac:dyDescent="0.3">
      <c r="A145" s="13"/>
      <c r="B145" s="30" t="s">
        <v>194</v>
      </c>
      <c r="C145" s="25" t="s">
        <v>204</v>
      </c>
      <c r="D145" s="25" t="s">
        <v>17</v>
      </c>
      <c r="E145" s="9">
        <v>40</v>
      </c>
      <c r="F145" s="26"/>
      <c r="G145" s="9">
        <f t="shared" si="5"/>
        <v>40</v>
      </c>
      <c r="H145" s="27">
        <v>4.9000000000000004</v>
      </c>
      <c r="I145" s="10">
        <f t="shared" si="6"/>
        <v>196</v>
      </c>
      <c r="J145" s="17"/>
      <c r="K145" s="9">
        <f t="shared" si="9"/>
        <v>40</v>
      </c>
      <c r="L145" s="10">
        <f t="shared" si="7"/>
        <v>0</v>
      </c>
      <c r="M145" s="10">
        <f t="shared" si="8"/>
        <v>196</v>
      </c>
      <c r="N145" s="14" t="s">
        <v>147</v>
      </c>
      <c r="O145" s="22" t="s">
        <v>262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s="19" customFormat="1" ht="66" x14ac:dyDescent="0.3">
      <c r="A146" s="13"/>
      <c r="B146" s="30" t="s">
        <v>194</v>
      </c>
      <c r="C146" s="25" t="s">
        <v>303</v>
      </c>
      <c r="D146" s="25" t="s">
        <v>304</v>
      </c>
      <c r="E146" s="9">
        <v>0</v>
      </c>
      <c r="F146" s="26">
        <v>20</v>
      </c>
      <c r="G146" s="9">
        <f t="shared" si="5"/>
        <v>20</v>
      </c>
      <c r="H146" s="32">
        <v>4</v>
      </c>
      <c r="I146" s="10">
        <f t="shared" si="6"/>
        <v>80</v>
      </c>
      <c r="J146" s="17"/>
      <c r="K146" s="9">
        <f t="shared" si="9"/>
        <v>20</v>
      </c>
      <c r="L146" s="10">
        <f t="shared" si="7"/>
        <v>0</v>
      </c>
      <c r="M146" s="10">
        <f t="shared" si="8"/>
        <v>80</v>
      </c>
      <c r="N146" s="14" t="s">
        <v>147</v>
      </c>
      <c r="O146" s="22" t="s">
        <v>262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s="19" customFormat="1" ht="66" x14ac:dyDescent="0.3">
      <c r="A147" s="13"/>
      <c r="B147" s="30" t="s">
        <v>194</v>
      </c>
      <c r="C147" s="25" t="s">
        <v>305</v>
      </c>
      <c r="D147" s="25" t="s">
        <v>306</v>
      </c>
      <c r="E147" s="9">
        <v>0</v>
      </c>
      <c r="F147" s="26">
        <v>20</v>
      </c>
      <c r="G147" s="9">
        <f t="shared" si="5"/>
        <v>20</v>
      </c>
      <c r="H147" s="32">
        <v>4</v>
      </c>
      <c r="I147" s="10">
        <f t="shared" si="6"/>
        <v>80</v>
      </c>
      <c r="J147" s="17"/>
      <c r="K147" s="9">
        <f t="shared" si="9"/>
        <v>20</v>
      </c>
      <c r="L147" s="10">
        <f t="shared" si="7"/>
        <v>0</v>
      </c>
      <c r="M147" s="10">
        <f t="shared" si="8"/>
        <v>80</v>
      </c>
      <c r="N147" s="14" t="s">
        <v>147</v>
      </c>
      <c r="O147" s="22" t="s">
        <v>262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19" customFormat="1" ht="33" x14ac:dyDescent="0.3">
      <c r="A148" s="13">
        <v>36</v>
      </c>
      <c r="B148" s="30" t="s">
        <v>205</v>
      </c>
      <c r="C148" s="25" t="s">
        <v>206</v>
      </c>
      <c r="D148" s="25" t="s">
        <v>19</v>
      </c>
      <c r="E148" s="9">
        <v>95</v>
      </c>
      <c r="F148" s="26">
        <v>24</v>
      </c>
      <c r="G148" s="9">
        <f t="shared" si="5"/>
        <v>119</v>
      </c>
      <c r="H148" s="27">
        <v>4.2850000000000001</v>
      </c>
      <c r="I148" s="10">
        <f t="shared" si="6"/>
        <v>509.91500000000002</v>
      </c>
      <c r="J148" s="17"/>
      <c r="K148" s="9">
        <f t="shared" si="9"/>
        <v>119</v>
      </c>
      <c r="L148" s="10">
        <f t="shared" si="7"/>
        <v>0</v>
      </c>
      <c r="M148" s="10">
        <f t="shared" si="8"/>
        <v>509.91500000000002</v>
      </c>
      <c r="N148" s="22" t="s">
        <v>207</v>
      </c>
      <c r="O148" s="22" t="s">
        <v>208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s="19" customFormat="1" ht="33" x14ac:dyDescent="0.3">
      <c r="A149" s="13">
        <v>37</v>
      </c>
      <c r="B149" s="30" t="s">
        <v>146</v>
      </c>
      <c r="C149" s="25" t="s">
        <v>307</v>
      </c>
      <c r="D149" s="25" t="s">
        <v>12</v>
      </c>
      <c r="E149" s="9">
        <v>0</v>
      </c>
      <c r="F149" s="26">
        <v>24</v>
      </c>
      <c r="G149" s="9">
        <f t="shared" si="5"/>
        <v>24</v>
      </c>
      <c r="H149" s="27">
        <v>16</v>
      </c>
      <c r="I149" s="10">
        <f t="shared" si="6"/>
        <v>384</v>
      </c>
      <c r="J149" s="17"/>
      <c r="K149" s="9">
        <f t="shared" si="9"/>
        <v>24</v>
      </c>
      <c r="L149" s="10">
        <f t="shared" si="7"/>
        <v>0</v>
      </c>
      <c r="M149" s="10">
        <f t="shared" si="8"/>
        <v>384</v>
      </c>
      <c r="N149" s="14" t="s">
        <v>147</v>
      </c>
      <c r="O149" s="22" t="s">
        <v>208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s="19" customFormat="1" ht="33" x14ac:dyDescent="0.3">
      <c r="A150" s="13"/>
      <c r="B150" s="30" t="s">
        <v>146</v>
      </c>
      <c r="C150" s="25" t="s">
        <v>308</v>
      </c>
      <c r="D150" s="25" t="s">
        <v>16</v>
      </c>
      <c r="E150" s="9">
        <v>0</v>
      </c>
      <c r="F150" s="26">
        <v>24</v>
      </c>
      <c r="G150" s="9">
        <f t="shared" si="5"/>
        <v>24</v>
      </c>
      <c r="H150" s="27">
        <v>13.1</v>
      </c>
      <c r="I150" s="10">
        <f t="shared" si="6"/>
        <v>314.39999999999998</v>
      </c>
      <c r="J150" s="17"/>
      <c r="K150" s="9">
        <f t="shared" si="9"/>
        <v>24</v>
      </c>
      <c r="L150" s="10">
        <f t="shared" si="7"/>
        <v>0</v>
      </c>
      <c r="M150" s="10">
        <f t="shared" si="8"/>
        <v>314.39999999999998</v>
      </c>
      <c r="N150" s="14" t="s">
        <v>147</v>
      </c>
      <c r="O150" s="22" t="s">
        <v>208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s="19" customFormat="1" ht="33" x14ac:dyDescent="0.3">
      <c r="A151" s="13"/>
      <c r="B151" s="30" t="s">
        <v>146</v>
      </c>
      <c r="C151" s="25" t="s">
        <v>148</v>
      </c>
      <c r="D151" s="9" t="s">
        <v>309</v>
      </c>
      <c r="E151" s="9">
        <v>0</v>
      </c>
      <c r="F151" s="26">
        <v>24</v>
      </c>
      <c r="G151" s="9">
        <f t="shared" si="5"/>
        <v>24</v>
      </c>
      <c r="H151" s="27">
        <v>11.1</v>
      </c>
      <c r="I151" s="10">
        <f t="shared" si="6"/>
        <v>266.39999999999998</v>
      </c>
      <c r="J151" s="17"/>
      <c r="K151" s="9">
        <f t="shared" si="9"/>
        <v>24</v>
      </c>
      <c r="L151" s="10">
        <f t="shared" si="7"/>
        <v>0</v>
      </c>
      <c r="M151" s="10">
        <f t="shared" si="8"/>
        <v>266.39999999999998</v>
      </c>
      <c r="N151" s="14" t="s">
        <v>147</v>
      </c>
      <c r="O151" s="22" t="s">
        <v>208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s="19" customFormat="1" ht="33" x14ac:dyDescent="0.3">
      <c r="A152" s="13"/>
      <c r="B152" s="30" t="s">
        <v>146</v>
      </c>
      <c r="C152" s="25" t="s">
        <v>310</v>
      </c>
      <c r="D152" s="25" t="s">
        <v>215</v>
      </c>
      <c r="E152" s="9">
        <v>0</v>
      </c>
      <c r="F152" s="26">
        <v>24</v>
      </c>
      <c r="G152" s="9">
        <f t="shared" si="5"/>
        <v>24</v>
      </c>
      <c r="H152" s="27">
        <v>11.1</v>
      </c>
      <c r="I152" s="10">
        <f t="shared" si="6"/>
        <v>266.39999999999998</v>
      </c>
      <c r="J152" s="17"/>
      <c r="K152" s="9">
        <f t="shared" si="9"/>
        <v>24</v>
      </c>
      <c r="L152" s="10">
        <f t="shared" si="7"/>
        <v>0</v>
      </c>
      <c r="M152" s="10">
        <f t="shared" si="8"/>
        <v>266.39999999999998</v>
      </c>
      <c r="N152" s="14" t="s">
        <v>147</v>
      </c>
      <c r="O152" s="22" t="s">
        <v>208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s="19" customFormat="1" ht="33" x14ac:dyDescent="0.3">
      <c r="A153" s="13">
        <v>38</v>
      </c>
      <c r="B153" s="30" t="s">
        <v>311</v>
      </c>
      <c r="C153" s="25" t="s">
        <v>312</v>
      </c>
      <c r="D153" s="25" t="s">
        <v>12</v>
      </c>
      <c r="E153" s="9">
        <v>0</v>
      </c>
      <c r="F153" s="26">
        <v>20</v>
      </c>
      <c r="G153" s="9">
        <f t="shared" ref="G153:G162" si="10">E153+F153</f>
        <v>20</v>
      </c>
      <c r="H153" s="27">
        <v>4.7</v>
      </c>
      <c r="I153" s="10">
        <f t="shared" ref="I153:I162" si="11">G153*H153</f>
        <v>94</v>
      </c>
      <c r="J153" s="17"/>
      <c r="K153" s="9">
        <f t="shared" si="9"/>
        <v>20</v>
      </c>
      <c r="L153" s="10">
        <f t="shared" ref="L153:L162" si="12">H153*J153</f>
        <v>0</v>
      </c>
      <c r="M153" s="10">
        <f t="shared" ref="M153:M162" si="13">I153-L153</f>
        <v>94</v>
      </c>
      <c r="N153" s="14" t="s">
        <v>147</v>
      </c>
      <c r="O153" s="22" t="s">
        <v>208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s="19" customFormat="1" ht="33" x14ac:dyDescent="0.3">
      <c r="A154" s="13"/>
      <c r="B154" s="30" t="s">
        <v>311</v>
      </c>
      <c r="C154" s="25" t="s">
        <v>313</v>
      </c>
      <c r="D154" s="25" t="s">
        <v>215</v>
      </c>
      <c r="E154" s="9">
        <v>0</v>
      </c>
      <c r="F154" s="26">
        <v>20</v>
      </c>
      <c r="G154" s="9">
        <f t="shared" si="10"/>
        <v>20</v>
      </c>
      <c r="H154" s="27">
        <v>5.3</v>
      </c>
      <c r="I154" s="10">
        <f t="shared" si="11"/>
        <v>106</v>
      </c>
      <c r="J154" s="17"/>
      <c r="K154" s="9">
        <f t="shared" ref="K154:K162" si="14">G154-J154</f>
        <v>20</v>
      </c>
      <c r="L154" s="10">
        <f t="shared" si="12"/>
        <v>0</v>
      </c>
      <c r="M154" s="10">
        <f t="shared" si="13"/>
        <v>106</v>
      </c>
      <c r="N154" s="14" t="s">
        <v>147</v>
      </c>
      <c r="O154" s="22" t="s">
        <v>208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s="19" customFormat="1" ht="33" x14ac:dyDescent="0.3">
      <c r="A155" s="13"/>
      <c r="B155" s="30" t="s">
        <v>311</v>
      </c>
      <c r="C155" s="25" t="s">
        <v>314</v>
      </c>
      <c r="D155" s="25" t="s">
        <v>12</v>
      </c>
      <c r="E155" s="9">
        <v>0</v>
      </c>
      <c r="F155" s="26">
        <v>10</v>
      </c>
      <c r="G155" s="9">
        <f t="shared" si="10"/>
        <v>10</v>
      </c>
      <c r="H155" s="27">
        <v>11.4</v>
      </c>
      <c r="I155" s="10">
        <f t="shared" si="11"/>
        <v>114</v>
      </c>
      <c r="J155" s="17"/>
      <c r="K155" s="9">
        <f t="shared" si="14"/>
        <v>10</v>
      </c>
      <c r="L155" s="10">
        <f t="shared" si="12"/>
        <v>0</v>
      </c>
      <c r="M155" s="10">
        <f t="shared" si="13"/>
        <v>114</v>
      </c>
      <c r="N155" s="14" t="s">
        <v>147</v>
      </c>
      <c r="O155" s="22" t="s">
        <v>208</v>
      </c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s="19" customFormat="1" ht="33" x14ac:dyDescent="0.3">
      <c r="A156" s="13"/>
      <c r="B156" s="30" t="s">
        <v>311</v>
      </c>
      <c r="C156" s="25" t="s">
        <v>315</v>
      </c>
      <c r="D156" s="25" t="s">
        <v>316</v>
      </c>
      <c r="E156" s="9">
        <v>0</v>
      </c>
      <c r="F156" s="26">
        <v>10</v>
      </c>
      <c r="G156" s="9">
        <f t="shared" si="10"/>
        <v>10</v>
      </c>
      <c r="H156" s="27">
        <v>6.6</v>
      </c>
      <c r="I156" s="10">
        <f t="shared" si="11"/>
        <v>66</v>
      </c>
      <c r="J156" s="17"/>
      <c r="K156" s="9">
        <f t="shared" si="14"/>
        <v>10</v>
      </c>
      <c r="L156" s="10">
        <f t="shared" si="12"/>
        <v>0</v>
      </c>
      <c r="M156" s="10">
        <f t="shared" si="13"/>
        <v>66</v>
      </c>
      <c r="N156" s="14" t="s">
        <v>147</v>
      </c>
      <c r="O156" s="22" t="s">
        <v>208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s="19" customFormat="1" ht="33" x14ac:dyDescent="0.3">
      <c r="A157" s="13">
        <v>39</v>
      </c>
      <c r="B157" s="30" t="s">
        <v>317</v>
      </c>
      <c r="C157" s="25" t="s">
        <v>318</v>
      </c>
      <c r="D157" s="25" t="s">
        <v>16</v>
      </c>
      <c r="E157" s="9">
        <v>0</v>
      </c>
      <c r="F157" s="26">
        <v>24</v>
      </c>
      <c r="G157" s="9">
        <f t="shared" si="10"/>
        <v>24</v>
      </c>
      <c r="H157" s="27">
        <v>14.44</v>
      </c>
      <c r="I157" s="10">
        <f t="shared" si="11"/>
        <v>346.56</v>
      </c>
      <c r="J157" s="17"/>
      <c r="K157" s="9">
        <f t="shared" si="14"/>
        <v>24</v>
      </c>
      <c r="L157" s="10">
        <f t="shared" si="12"/>
        <v>0</v>
      </c>
      <c r="M157" s="10">
        <f t="shared" si="13"/>
        <v>346.56</v>
      </c>
      <c r="N157" s="14" t="s">
        <v>147</v>
      </c>
      <c r="O157" s="22" t="s">
        <v>208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s="19" customFormat="1" ht="33" x14ac:dyDescent="0.3">
      <c r="A158" s="13"/>
      <c r="B158" s="30" t="s">
        <v>317</v>
      </c>
      <c r="C158" s="25" t="s">
        <v>319</v>
      </c>
      <c r="D158" s="25" t="s">
        <v>151</v>
      </c>
      <c r="E158" s="9">
        <v>0</v>
      </c>
      <c r="F158" s="26">
        <v>24</v>
      </c>
      <c r="G158" s="9">
        <f t="shared" si="10"/>
        <v>24</v>
      </c>
      <c r="H158" s="27">
        <v>14.34</v>
      </c>
      <c r="I158" s="10">
        <f t="shared" si="11"/>
        <v>344.15999999999997</v>
      </c>
      <c r="J158" s="17"/>
      <c r="K158" s="9">
        <f t="shared" si="14"/>
        <v>24</v>
      </c>
      <c r="L158" s="10">
        <f t="shared" si="12"/>
        <v>0</v>
      </c>
      <c r="M158" s="10">
        <f t="shared" si="13"/>
        <v>344.15999999999997</v>
      </c>
      <c r="N158" s="14" t="s">
        <v>147</v>
      </c>
      <c r="O158" s="22" t="s">
        <v>208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s="19" customFormat="1" ht="33" x14ac:dyDescent="0.3">
      <c r="A159" s="13"/>
      <c r="B159" s="30" t="s">
        <v>317</v>
      </c>
      <c r="C159" s="25" t="s">
        <v>320</v>
      </c>
      <c r="D159" s="25" t="s">
        <v>215</v>
      </c>
      <c r="E159" s="9">
        <v>0</v>
      </c>
      <c r="F159" s="26">
        <v>10</v>
      </c>
      <c r="G159" s="9">
        <f t="shared" si="10"/>
        <v>10</v>
      </c>
      <c r="H159" s="27">
        <v>7.48</v>
      </c>
      <c r="I159" s="10">
        <f t="shared" si="11"/>
        <v>74.800000000000011</v>
      </c>
      <c r="J159" s="17"/>
      <c r="K159" s="9">
        <f t="shared" si="14"/>
        <v>10</v>
      </c>
      <c r="L159" s="10">
        <f t="shared" si="12"/>
        <v>0</v>
      </c>
      <c r="M159" s="10">
        <f t="shared" si="13"/>
        <v>74.800000000000011</v>
      </c>
      <c r="N159" s="14" t="s">
        <v>147</v>
      </c>
      <c r="O159" s="22" t="s">
        <v>208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s="19" customFormat="1" ht="33" x14ac:dyDescent="0.3">
      <c r="A160" s="13"/>
      <c r="B160" s="30" t="s">
        <v>317</v>
      </c>
      <c r="C160" s="25" t="s">
        <v>321</v>
      </c>
      <c r="D160" s="25" t="s">
        <v>217</v>
      </c>
      <c r="E160" s="9">
        <v>0</v>
      </c>
      <c r="F160" s="26">
        <v>24</v>
      </c>
      <c r="G160" s="9">
        <f t="shared" si="10"/>
        <v>24</v>
      </c>
      <c r="H160" s="27">
        <v>6.37</v>
      </c>
      <c r="I160" s="10">
        <f t="shared" si="11"/>
        <v>152.88</v>
      </c>
      <c r="J160" s="17"/>
      <c r="K160" s="9">
        <f t="shared" si="14"/>
        <v>24</v>
      </c>
      <c r="L160" s="10">
        <f t="shared" si="12"/>
        <v>0</v>
      </c>
      <c r="M160" s="10">
        <f t="shared" si="13"/>
        <v>152.88</v>
      </c>
      <c r="N160" s="14" t="s">
        <v>147</v>
      </c>
      <c r="O160" s="22" t="s">
        <v>208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s="19" customFormat="1" ht="33" x14ac:dyDescent="0.3">
      <c r="A161" s="13"/>
      <c r="B161" s="30" t="s">
        <v>317</v>
      </c>
      <c r="C161" s="25" t="s">
        <v>322</v>
      </c>
      <c r="D161" s="25" t="s">
        <v>323</v>
      </c>
      <c r="E161" s="9">
        <v>0</v>
      </c>
      <c r="F161" s="26">
        <v>14</v>
      </c>
      <c r="G161" s="9">
        <f t="shared" si="10"/>
        <v>14</v>
      </c>
      <c r="H161" s="27">
        <v>5.46</v>
      </c>
      <c r="I161" s="10">
        <f t="shared" si="11"/>
        <v>76.44</v>
      </c>
      <c r="J161" s="17"/>
      <c r="K161" s="9">
        <f t="shared" si="14"/>
        <v>14</v>
      </c>
      <c r="L161" s="10">
        <f t="shared" si="12"/>
        <v>0</v>
      </c>
      <c r="M161" s="10">
        <f t="shared" si="13"/>
        <v>76.44</v>
      </c>
      <c r="N161" s="14" t="s">
        <v>147</v>
      </c>
      <c r="O161" s="22" t="s">
        <v>208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s="19" customFormat="1" ht="33" x14ac:dyDescent="0.3">
      <c r="A162" s="13">
        <v>40</v>
      </c>
      <c r="B162" s="30" t="s">
        <v>119</v>
      </c>
      <c r="C162" s="25" t="s">
        <v>324</v>
      </c>
      <c r="D162" s="25" t="s">
        <v>12</v>
      </c>
      <c r="E162" s="9">
        <v>0</v>
      </c>
      <c r="F162" s="27">
        <v>24</v>
      </c>
      <c r="G162" s="9">
        <f t="shared" si="10"/>
        <v>24</v>
      </c>
      <c r="H162" s="27">
        <v>9.5</v>
      </c>
      <c r="I162" s="10">
        <f t="shared" si="11"/>
        <v>228</v>
      </c>
      <c r="J162" s="17"/>
      <c r="K162" s="9">
        <f t="shared" si="14"/>
        <v>24</v>
      </c>
      <c r="L162" s="10">
        <f t="shared" si="12"/>
        <v>0</v>
      </c>
      <c r="M162" s="10">
        <f t="shared" si="13"/>
        <v>228</v>
      </c>
      <c r="N162" s="14" t="s">
        <v>147</v>
      </c>
      <c r="O162" s="22" t="s">
        <v>208</v>
      </c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ht="17.25" x14ac:dyDescent="0.3">
      <c r="A163" s="37" t="s">
        <v>94</v>
      </c>
      <c r="B163" s="38"/>
      <c r="C163" s="28"/>
      <c r="D163" s="28"/>
      <c r="E163" s="29">
        <f t="shared" ref="E163:M163" si="15">SUM(E7:E162)</f>
        <v>4985</v>
      </c>
      <c r="F163" s="29">
        <f t="shared" si="15"/>
        <v>2166</v>
      </c>
      <c r="G163" s="29">
        <f t="shared" si="15"/>
        <v>7151</v>
      </c>
      <c r="H163" s="29">
        <f t="shared" si="15"/>
        <v>2192.3810000000008</v>
      </c>
      <c r="I163" s="29">
        <f t="shared" si="15"/>
        <v>88631.462999999974</v>
      </c>
      <c r="J163" s="29">
        <f t="shared" si="15"/>
        <v>65</v>
      </c>
      <c r="K163" s="29">
        <f t="shared" si="15"/>
        <v>7086</v>
      </c>
      <c r="L163" s="29">
        <f t="shared" si="15"/>
        <v>563.20400000000006</v>
      </c>
      <c r="M163" s="29">
        <f t="shared" si="15"/>
        <v>88068.258999999976</v>
      </c>
      <c r="N163" s="28"/>
      <c r="O163" s="28"/>
    </row>
  </sheetData>
  <protectedRanges>
    <protectedRange sqref="M55:M57 M65:M69 M46 M30:M33" name="Range4_5_1_2_2_1_1_1_1_1_1_1_1_1_1_1_1_1_1_2_1_1_1_1_1"/>
    <protectedRange sqref="K15 K10 K17:K23" name="Range4_5_1_2_2_1_1_1_1_1_1_1_1_2_1_1_1_1_1_1_1_1_1_1_1_1"/>
    <protectedRange sqref="K26" name="Range4_5_1_2_2_1_1_1_1_1_1_1_1_1_1_1_1_1_1_1_1_1_1_1_1_1_1_1"/>
  </protectedRanges>
  <mergeCells count="19">
    <mergeCell ref="A1:O1"/>
    <mergeCell ref="A2:O2"/>
    <mergeCell ref="A3:O3"/>
    <mergeCell ref="A4:A6"/>
    <mergeCell ref="B4:B5"/>
    <mergeCell ref="C4:C5"/>
    <mergeCell ref="D4:D5"/>
    <mergeCell ref="E4:E5"/>
    <mergeCell ref="F4:F5"/>
    <mergeCell ref="G4:G5"/>
    <mergeCell ref="N4:N5"/>
    <mergeCell ref="O4:O5"/>
    <mergeCell ref="L4:L5"/>
    <mergeCell ref="M4:M5"/>
    <mergeCell ref="H4:H5"/>
    <mergeCell ref="I4:I5"/>
    <mergeCell ref="A163:B163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2020-02-07T11:45:16Z</dcterms:modified>
</cp:coreProperties>
</file>