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6" windowWidth="4116" windowHeight="2712" tabRatio="814" activeTab="0"/>
  </bookViews>
  <sheets>
    <sheet name="Armavir" sheetId="1" r:id="rId1"/>
  </sheets>
  <definedNames/>
  <calcPr fullCalcOnLoad="1"/>
</workbook>
</file>

<file path=xl/sharedStrings.xml><?xml version="1.0" encoding="utf-8"?>
<sst xmlns="http://schemas.openxmlformats.org/spreadsheetml/2006/main" count="212" uniqueCount="147">
  <si>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</si>
  <si>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</si>
  <si>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</si>
  <si>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</si>
  <si>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</si>
  <si>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</si>
  <si>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</si>
  <si>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</si>
  <si>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</si>
  <si>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</si>
  <si>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</si>
  <si>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</si>
  <si>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</si>
  <si>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</si>
  <si>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</si>
  <si>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</si>
  <si>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</si>
  <si>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</si>
  <si>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</si>
  <si>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</si>
  <si>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</si>
  <si>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</si>
  <si>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</si>
  <si>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</si>
  <si>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</si>
  <si>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</si>
  <si>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</si>
  <si>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</si>
  <si>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</si>
  <si>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</si>
  <si>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</si>
  <si>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</si>
  <si>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</si>
  <si>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</si>
  <si>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</si>
  <si>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</si>
  <si>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</si>
  <si>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</si>
  <si>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</si>
  <si>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</si>
  <si>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</si>
  <si>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</si>
  <si>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</si>
  <si>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</si>
  <si>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</si>
  <si>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</si>
  <si>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</si>
  <si>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</si>
  <si>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</si>
  <si>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</si>
  <si>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</si>
  <si>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</si>
  <si>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</si>
  <si>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</si>
  <si>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</si>
  <si>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</si>
  <si>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</si>
  <si>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</si>
  <si>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</si>
  <si>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</si>
  <si>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</si>
  <si>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</si>
  <si>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</si>
  <si>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</si>
  <si>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</si>
  <si>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</si>
  <si>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</si>
  <si>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</si>
  <si>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</si>
  <si>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</si>
  <si>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</si>
  <si>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</si>
  <si>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</si>
  <si>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</si>
  <si>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</si>
  <si>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</si>
  <si>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</si>
  <si>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</si>
  <si>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</si>
  <si>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</si>
  <si>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</si>
  <si>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</si>
  <si>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</si>
  <si>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</si>
  <si>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</si>
  <si>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</si>
  <si>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</si>
  <si>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</si>
  <si>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</si>
  <si>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</si>
  <si>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</si>
  <si>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</si>
  <si>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</si>
  <si>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</si>
  <si>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</si>
  <si>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</si>
  <si>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հազար դրամ</t>
  </si>
  <si>
    <t>Այգեշատ (էջմ.)</t>
  </si>
  <si>
    <t>ՀԱՏՎԱԾ 3</t>
  </si>
  <si>
    <t xml:space="preserve">                                                ՀԱՄԱՅՆՔԻ  ԲՅՈՒՋԵԻ  ԾԱԽՍԵՐԸ`  ԸՍՏ  ԲՅՈՒՋԵՏԱՅԻՆ ԾԱԽՍԵՐԻ ՏՆՏԵՍԱԳԻՏԱԿԱՆ ԴԱՍԱԿԱՐԳՄԱՆ</t>
  </si>
  <si>
    <t>2020թ. I եռամսյակ</t>
  </si>
  <si>
    <t>Հ/Հ</t>
  </si>
  <si>
    <t>Անվանումը</t>
  </si>
  <si>
    <r>
      <rPr>
        <b/>
        <sz val="12"/>
        <rFont val="GHEA Grapalat"/>
        <family val="3"/>
      </rPr>
      <t>բյուջ տող 4000</t>
    </r>
    <r>
      <rPr>
        <sz val="12"/>
        <rFont val="GHEA Grapalat"/>
        <family val="3"/>
      </rPr>
      <t xml:space="preserve">
  ԸՆԴԱՄԵՆԸ    ԾԱԽՍԵՐ 
   (տող4050+տող5000+տող 6000)</t>
    </r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</si>
  <si>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</si>
  <si>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</si>
  <si>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</si>
  <si>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</si>
  <si>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t xml:space="preserve">1.2. ՊԱՇԱՐՆԵՐ
</t>
    </r>
    <r>
      <rPr>
        <b/>
        <sz val="12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</si>
  <si>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
բյուջ. տող 6100)
1.1. ՀԻՄՆԱԿԱՆ ՄԻՋՈՑՆԵՐԻ ԻՐԱՑՈՒՄԻՑ ՄՈՒՏՔԵՐ 
</t>
    </r>
    <r>
      <rPr>
        <b/>
        <sz val="12"/>
        <rFont val="GHEA Grapalat"/>
        <family val="3"/>
      </rPr>
      <t xml:space="preserve">(բյուջ. տող 6110) </t>
    </r>
    <r>
      <rPr>
        <sz val="12"/>
        <rFont val="GHEA Grapalat"/>
        <family val="3"/>
      </rPr>
      <t xml:space="preserve">
1.2. ՊԱՇԱՐՆԵՐԻ ԻՐԱՑՈՒՄԻՑ ՄՈՒՏՔԵՐ 
</t>
    </r>
    <r>
      <rPr>
        <b/>
        <sz val="12"/>
        <rFont val="GHEA Grapalat"/>
        <family val="3"/>
      </rPr>
      <t xml:space="preserve">(բյուջ. տող 6200)
</t>
    </r>
    <r>
      <rPr>
        <sz val="12"/>
        <rFont val="GHEA Grapalat"/>
        <family val="3"/>
      </rPr>
      <t xml:space="preserve">1.3. ԲԱՐՁՐԱՐԺԵՔ ԱԿՏԻՎՆԵՐԻ ԻՐԱՑՈՒՄԻՑ ՄՈՒՏՔԵՐ </t>
    </r>
    <r>
      <rPr>
        <b/>
        <sz val="12"/>
        <rFont val="GHEA Grapalat"/>
        <family val="3"/>
      </rPr>
      <t xml:space="preserve">
  (տող 6300)</t>
    </r>
    <r>
      <rPr>
        <sz val="12"/>
        <rFont val="GHEA Grapalat"/>
        <family val="3"/>
      </rPr>
      <t xml:space="preserve">
</t>
    </r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</si>
  <si>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</si>
  <si>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</si>
  <si>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r>
      <rPr>
        <b/>
        <sz val="12"/>
        <rFont val="GHEA Grapalat"/>
        <family val="3"/>
      </rPr>
      <t>բյուջ տող 4200</t>
    </r>
    <r>
      <rPr>
        <sz val="12"/>
        <rFont val="GHEA Grapalat"/>
        <family val="3"/>
      </rPr>
      <t xml:space="preserve">
1.2 ԾԱՌԱՅՈՒԹՅՈՒՆՆԵՐԻ ԵՎ ԱՊՐԱՆՔՆԵՐԻ ՁԵՌՔ ԲԵՐՈՒՄ (տող4210+տող4220+տող4230+տող4240+տող4250+տող4260)</t>
    </r>
  </si>
  <si>
    <t xml:space="preserve">         որից` </t>
  </si>
  <si>
    <r>
      <rPr>
        <b/>
        <sz val="12"/>
        <rFont val="GHEA Grapalat"/>
        <family val="3"/>
      </rPr>
      <t xml:space="preserve">բյուջ տող. 4300 </t>
    </r>
    <r>
      <rPr>
        <sz val="12"/>
        <rFont val="GHEA Grapalat"/>
        <family val="3"/>
      </rPr>
      <t xml:space="preserve">
1.3. ՏՈԿՈՍԱՎՃԱՐՆԵՐ (տող4310+տող 4320+տող4330)</t>
    </r>
  </si>
  <si>
    <r>
      <rPr>
        <b/>
        <sz val="12"/>
        <rFont val="GHEA Grapalat"/>
        <family val="3"/>
      </rPr>
      <t xml:space="preserve">բյուջետ. տող 4400
</t>
    </r>
    <r>
      <rPr>
        <sz val="12"/>
        <rFont val="GHEA Grapalat"/>
        <family val="3"/>
      </rPr>
      <t xml:space="preserve">
1.4. ՍՈՒԲՍԻԴԻԱՆԵՐ  (տող4410+տող4420)</t>
    </r>
  </si>
  <si>
    <t xml:space="preserve">որից` </t>
  </si>
  <si>
    <t>բյուջետ. տող 4500
1.5. ԴՐԱՄԱՇՆՈՐՀՆԵՐ (տող4510+տող4520+տող4530+տող4540)</t>
  </si>
  <si>
    <r>
      <rPr>
        <b/>
        <sz val="12"/>
        <rFont val="GHEA Grapalat"/>
        <family val="3"/>
      </rPr>
      <t>բյուջետ. տող 4600</t>
    </r>
    <r>
      <rPr>
        <sz val="12"/>
        <rFont val="GHEA Grapalat"/>
        <family val="3"/>
      </rPr>
      <t xml:space="preserve">
1.6. ՍՈՑԻԱԼԱԿԱՆ ՆՊԱՍՏՆԵՐ ԵՎ ԿԵՆՍԱԹՈՇԱԿՆԵՐ (տող4610+տող4630+տող4640)1</t>
    </r>
  </si>
  <si>
    <r>
      <rPr>
        <b/>
        <sz val="12"/>
        <rFont val="GHEA Grapalat"/>
        <family val="3"/>
      </rPr>
      <t>բյուջետ. տող 4700</t>
    </r>
    <r>
      <rPr>
        <sz val="12"/>
        <rFont val="GHEA Grapalat"/>
        <family val="3"/>
      </rPr>
      <t xml:space="preserve">
1.7. ԱՅԼ ԾԱԽՍԵՐ (տող4710+տող4720+տող4730+տող4740+տող4750+տող4760+տող4770)</t>
    </r>
  </si>
  <si>
    <t>որից` 
ՊԱՀՈՒՍՏԱՅԻՆ ՄԻՋՈՑՆԵՐ (տող4771)</t>
  </si>
  <si>
    <r>
      <t xml:space="preserve"> </t>
    </r>
    <r>
      <rPr>
        <b/>
        <sz val="12"/>
        <rFont val="GHEA Grapalat"/>
        <family val="3"/>
      </rPr>
      <t>(բյուջ. տող  5110)</t>
    </r>
    <r>
      <rPr>
        <sz val="12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</si>
  <si>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2"/>
        <rFont val="GHEA Grapalat"/>
        <family val="3"/>
      </rPr>
      <t xml:space="preserve"> (բյուջ. տող  5120+5130)</t>
    </r>
    <r>
      <rPr>
        <sz val="12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</si>
  <si>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t xml:space="preserve"> ԸՆԴԱՄԵՆԸ </t>
  </si>
  <si>
    <t xml:space="preserve"> վարչական մաս</t>
  </si>
  <si>
    <t>ֆոնդային մաս</t>
  </si>
  <si>
    <r>
      <rPr>
        <b/>
        <sz val="12"/>
        <rFont val="GHEA Grapalat"/>
        <family val="3"/>
      </rPr>
      <t xml:space="preserve">(տող 4110+ տող4120) </t>
    </r>
    <r>
      <rPr>
        <sz val="12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2"/>
        <rFont val="GHEA Grapalat"/>
        <family val="3"/>
      </rPr>
      <t>(տող4120)</t>
    </r>
  </si>
  <si>
    <r>
      <rPr>
        <b/>
        <sz val="12"/>
        <rFont val="GHEA Grapalat"/>
        <family val="3"/>
      </rPr>
      <t>տող 4130</t>
    </r>
    <r>
      <rPr>
        <sz val="12"/>
        <rFont val="GHEA Grapalat"/>
        <family val="3"/>
      </rPr>
      <t xml:space="preserve">
ՓԱՍՏԱՑԻ ՍՈՑԻԱԼԱԿԱՆ ԱՊԱՀՈՎՈՒԹՅԱՆ ՎՃԱՐՆԵՐ (տող4131)</t>
    </r>
  </si>
  <si>
    <r>
      <t>տող4212</t>
    </r>
    <r>
      <rPr>
        <sz val="12"/>
        <rFont val="GHEA Grapalat"/>
        <family val="3"/>
      </rPr>
      <t xml:space="preserve">
 Էներգետիկ  ծառայություններ</t>
    </r>
  </si>
  <si>
    <r>
      <rPr>
        <b/>
        <sz val="12"/>
        <rFont val="GHEA Grapalat"/>
        <family val="3"/>
      </rPr>
      <t>տող4213</t>
    </r>
    <r>
      <rPr>
        <sz val="12"/>
        <rFont val="GHEA Grapalat"/>
        <family val="3"/>
      </rPr>
      <t xml:space="preserve">
Կոմունալ ծառայություններ</t>
    </r>
  </si>
  <si>
    <r>
      <t>տող4214</t>
    </r>
    <r>
      <rPr>
        <sz val="12"/>
        <rFont val="GHEA Grapalat"/>
        <family val="3"/>
      </rPr>
      <t xml:space="preserve">
Կապի ծառայություններ</t>
    </r>
  </si>
  <si>
    <r>
      <t>տող 4220</t>
    </r>
    <r>
      <rPr>
        <sz val="12"/>
        <rFont val="GHEA Grapalat"/>
        <family val="3"/>
      </rPr>
      <t xml:space="preserve">
 ԳՈՐԾՈՒՂՈՒՄՆԵՐԻ ԵՎ ՇՐՋԱԳԱՅՈՒԹՅՈՒՆՆԵՐԻ ԾԱԽՍԵՐ (տող4221+տող4222+տող4223)</t>
    </r>
  </si>
  <si>
    <r>
      <t>տող 4230</t>
    </r>
    <r>
      <rPr>
        <sz val="12"/>
        <rFont val="GHEA Grapalat"/>
        <family val="3"/>
      </rPr>
      <t xml:space="preserve">
ՊԱՅՄԱՆԱԳՐԱՅԻՆ ԱՅԼ ԾԱՌԱՅՈՒԹՅՈՒՆՆԵՐԻ ՁԵՌՔ ԲԵՐՈՒՄ (տող4231+տող4232+տող4233+տող4234+տող4235+տող4236+տող4237+տող4238)</t>
    </r>
  </si>
  <si>
    <r>
      <rPr>
        <u val="single"/>
        <sz val="12"/>
        <rFont val="GHEA Grapalat"/>
        <family val="3"/>
      </rPr>
      <t xml:space="preserve">որից՝ բյուջ </t>
    </r>
    <r>
      <rPr>
        <b/>
        <u val="single"/>
        <sz val="12"/>
        <rFont val="GHEA Grapalat"/>
        <family val="3"/>
      </rPr>
      <t xml:space="preserve">տող. 4238 </t>
    </r>
    <r>
      <rPr>
        <sz val="12"/>
        <rFont val="GHEA Grapalat"/>
        <family val="3"/>
      </rPr>
      <t xml:space="preserve">
 Ընդհանուր բնույթի այլ ծառայություններ</t>
    </r>
  </si>
  <si>
    <r>
      <rPr>
        <b/>
        <sz val="12"/>
        <rFont val="GHEA Grapalat"/>
        <family val="3"/>
      </rPr>
      <t xml:space="preserve">բյուջ տող. 4250 </t>
    </r>
    <r>
      <rPr>
        <sz val="12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</si>
  <si>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2"/>
        <rFont val="GHEA Grapalat"/>
        <family val="3"/>
      </rPr>
      <t xml:space="preserve">բյուջ տող. 4260 </t>
    </r>
    <r>
      <rPr>
        <sz val="12"/>
        <rFont val="GHEA Grapalat"/>
        <family val="3"/>
      </rPr>
      <t xml:space="preserve">
 ՆՅՈՒԹԵՐ (տող4261+տող4262+տող4263+տող4264+տող4265+տող4266+տող4267+տող4268)</t>
    </r>
  </si>
  <si>
    <r>
      <rPr>
        <b/>
        <sz val="12"/>
        <rFont val="GHEA Grapalat"/>
        <family val="3"/>
      </rPr>
      <t>բյուջետ. տող 4411</t>
    </r>
    <r>
      <rPr>
        <sz val="12"/>
        <rFont val="GHEA Grapalat"/>
        <family val="3"/>
      </rPr>
      <t xml:space="preserve">
Սուբսիդիաներ ոչ-ֆինանսական պետական (hամայնքային) կազմակերպություններին 4511</t>
    </r>
  </si>
  <si>
    <r>
      <rPr>
        <b/>
        <sz val="12"/>
        <rFont val="GHEA Grapalat"/>
        <family val="3"/>
      </rPr>
      <t>բյուջետ. տող 4531</t>
    </r>
    <r>
      <rPr>
        <sz val="12"/>
        <rFont val="GHEA Grapalat"/>
        <family val="3"/>
      </rPr>
      <t xml:space="preserve">
- Ընթացիկ դրամաշնորհներ պետական և համայնքների ոչ առևտրային կազմակերպություններին 4637</t>
    </r>
  </si>
  <si>
    <t>տող 4771
 վարչական մաս</t>
  </si>
  <si>
    <t>տող 4771
ֆոնդային մաս</t>
  </si>
  <si>
    <t>այդ թվում` 
 (բյուջ. տող  4772)
այդ թվում` համայնքի բյուջեի վարչական մասի պահուստային ֆոնդից ֆոնդային մաս կատարվող հատկացումներ</t>
  </si>
  <si>
    <r>
      <rPr>
        <b/>
        <sz val="12"/>
        <rFont val="GHEA Grapalat"/>
        <family val="3"/>
      </rPr>
      <t xml:space="preserve">  (տող 6410)</t>
    </r>
    <r>
      <rPr>
        <sz val="12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</si>
  <si>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</si>
  <si>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տարեկան    ճշտված պլան</t>
  </si>
  <si>
    <t>փաստ</t>
  </si>
  <si>
    <t>տարեկան ճշտված պլան</t>
  </si>
  <si>
    <t>ԸՆԴԱՄԵՆԸ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</si>
</sst>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 &quot;_);\(#,##0&quot; &quot;\)"/>
    <numFmt numFmtId="189" formatCode="#,##0&quot; &quot;_);[Red]\(#,##0&quot; &quot;\)"/>
    <numFmt numFmtId="190" formatCode="#,##0.00&quot; &quot;_);\(#,##0.00&quot; &quot;\)"/>
    <numFmt numFmtId="191" formatCode="#,##0.00&quot; &quot;_);[Red]\(#,##0.00&quot; &quot;\)"/>
    <numFmt numFmtId="192" formatCode="_ * #,##0_)&quot; &quot;_ ;_ * \(#,##0\)&quot; &quot;_ ;_ * &quot;-&quot;_)&quot; &quot;_ ;_ @_ "/>
    <numFmt numFmtId="193" formatCode="_ * #,##0_)_ _ ;_ * \(#,##0\)_ _ ;_ * &quot;-&quot;_)_ _ ;_ @_ "/>
    <numFmt numFmtId="194" formatCode="_ * #,##0.00_)&quot; &quot;_ ;_ * \(#,##0.00\)&quot; &quot;_ ;_ * &quot;-&quot;??_)&quot; &quot;_ ;_ @_ "/>
    <numFmt numFmtId="195" formatCode="_ * #,##0.00_)_ _ ;_ * \(#,##0.00\)_ _ ;_ * &quot;-&quot;??_)_ _ ;_ @_ 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0.0"/>
    <numFmt numFmtId="205" formatCode="0.000"/>
    <numFmt numFmtId="206" formatCode="0.0000000"/>
    <numFmt numFmtId="207" formatCode="0.000000"/>
    <numFmt numFmtId="208" formatCode="0.00000"/>
    <numFmt numFmtId="209" formatCode="0.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$&quot;#,##0.00"/>
    <numFmt numFmtId="215" formatCode="#,##0.0"/>
    <numFmt numFmtId="216" formatCode="0E+00"/>
    <numFmt numFmtId="217" formatCode="_-* #,##0.0_-;\-* #,##0.0_-;_-* &quot;-&quot;??_-;_-@_-"/>
    <numFmt numFmtId="218" formatCode="[$-409]dddd\,\ mmmm\ dd\,\ yyyy"/>
    <numFmt numFmtId="219" formatCode="_(* #,##0_);_(* \(#,##0\);_(* &quot;-&quot;??_);_(@_)"/>
    <numFmt numFmtId="220" formatCode="m/d"/>
    <numFmt numFmtId="221" formatCode="_(* #,##0.0_);_(* \(#,##0.0\);_(* &quot;-&quot;??_);_(@_)"/>
    <numFmt numFmtId="222" formatCode="#,##0.000"/>
    <numFmt numFmtId="223" formatCode="[$-FC19]d\ mmmm\ yyyy\ &quot;г.&quot;"/>
  </numFmts>
  <fonts count="26">
    <font>
      <sz val="12"/>
      <name val="Times Armenian"/>
      <family val="0"/>
    </font>
    <font>
      <sz val="12"/>
      <name val="GHEA Grapalat"/>
      <family val="3"/>
    </font>
    <font>
      <sz val="10"/>
      <name val="Times Armenian"/>
      <family val="1"/>
    </font>
    <font>
      <sz val="8"/>
      <name val="Times Armeni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GHEA Grapalat"/>
      <family val="3"/>
    </font>
    <font>
      <sz val="11"/>
      <name val="GHEA Grapalat"/>
      <family val="3"/>
    </font>
    <font>
      <u val="single"/>
      <sz val="12"/>
      <name val="GHEA Grapalat"/>
      <family val="3"/>
    </font>
    <font>
      <b/>
      <u val="single"/>
      <sz val="12"/>
      <name val="GHEA Grapalat"/>
      <family val="3"/>
    </font>
    <font>
      <b/>
      <sz val="11"/>
      <name val="GHEA Grapalat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1">
    <xf numFmtId="0" fontId="0" fillId="0" borderId="0" xfId="0" applyAlignment="1">
      <alignment/>
    </xf>
    <xf numFmtId="204" fontId="1" fillId="24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24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204" fontId="1" fillId="24" borderId="0" xfId="0" applyNumberFormat="1" applyFont="1" applyFill="1" applyAlignment="1">
      <alignment/>
    </xf>
    <xf numFmtId="0" fontId="1" fillId="0" borderId="0" xfId="0" applyFont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4" fontId="1" fillId="25" borderId="11" xfId="0" applyNumberFormat="1" applyFont="1" applyFill="1" applyBorder="1" applyAlignment="1">
      <alignment horizontal="center" vertical="center" wrapText="1"/>
    </xf>
    <xf numFmtId="0" fontId="1" fillId="22" borderId="11" xfId="0" applyFont="1" applyFill="1" applyBorder="1" applyAlignment="1" applyProtection="1">
      <alignment horizontal="center" vertical="center" wrapText="1"/>
      <protection/>
    </xf>
    <xf numFmtId="3" fontId="1" fillId="20" borderId="11" xfId="0" applyNumberFormat="1" applyFont="1" applyFill="1" applyBorder="1" applyAlignment="1">
      <alignment horizontal="center" vertical="center" wrapText="1"/>
    </xf>
    <xf numFmtId="215" fontId="1" fillId="24" borderId="10" xfId="0" applyNumberFormat="1" applyFont="1" applyFill="1" applyBorder="1" applyAlignment="1">
      <alignment horizontal="left" vertical="center" wrapText="1"/>
    </xf>
    <xf numFmtId="215" fontId="1" fillId="0" borderId="11" xfId="0" applyNumberFormat="1" applyFont="1" applyBorder="1" applyAlignment="1">
      <alignment horizontal="right" vertical="center" wrapText="1"/>
    </xf>
    <xf numFmtId="215" fontId="1" fillId="0" borderId="11" xfId="0" applyNumberFormat="1" applyFont="1" applyBorder="1" applyAlignment="1" applyProtection="1">
      <alignment vertical="center" wrapText="1"/>
      <protection/>
    </xf>
    <xf numFmtId="204" fontId="1" fillId="24" borderId="11" xfId="0" applyNumberFormat="1" applyFont="1" applyFill="1" applyBorder="1" applyAlignment="1">
      <alignment/>
    </xf>
    <xf numFmtId="215" fontId="1" fillId="24" borderId="11" xfId="0" applyNumberFormat="1" applyFont="1" applyFill="1" applyBorder="1" applyAlignment="1">
      <alignment/>
    </xf>
    <xf numFmtId="215" fontId="21" fillId="0" borderId="11" xfId="0" applyNumberFormat="1" applyFont="1" applyBorder="1" applyAlignment="1">
      <alignment/>
    </xf>
    <xf numFmtId="215" fontId="1" fillId="0" borderId="0" xfId="0" applyNumberFormat="1" applyFont="1" applyAlignment="1">
      <alignment horizontal="right"/>
    </xf>
    <xf numFmtId="215" fontId="1" fillId="0" borderId="12" xfId="0" applyNumberFormat="1" applyFont="1" applyBorder="1" applyAlignment="1">
      <alignment horizontal="right"/>
    </xf>
    <xf numFmtId="215" fontId="1" fillId="0" borderId="11" xfId="0" applyNumberFormat="1" applyFont="1" applyBorder="1" applyAlignment="1">
      <alignment horizontal="right"/>
    </xf>
    <xf numFmtId="3" fontId="22" fillId="20" borderId="11" xfId="0" applyNumberFormat="1" applyFont="1" applyFill="1" applyBorder="1" applyAlignment="1">
      <alignment horizontal="center" vertical="center" wrapText="1"/>
    </xf>
    <xf numFmtId="215" fontId="22" fillId="24" borderId="10" xfId="0" applyNumberFormat="1" applyFont="1" applyFill="1" applyBorder="1" applyAlignment="1">
      <alignment horizontal="left" vertical="center" wrapText="1"/>
    </xf>
    <xf numFmtId="215" fontId="1" fillId="0" borderId="11" xfId="0" applyNumberFormat="1" applyFont="1" applyBorder="1" applyAlignment="1">
      <alignment horizontal="right" vertical="center" wrapText="1"/>
    </xf>
    <xf numFmtId="215" fontId="22" fillId="0" borderId="11" xfId="0" applyNumberFormat="1" applyFont="1" applyBorder="1" applyAlignment="1">
      <alignment horizontal="right" vertical="center" wrapText="1"/>
    </xf>
    <xf numFmtId="215" fontId="22" fillId="0" borderId="11" xfId="0" applyNumberFormat="1" applyFont="1" applyBorder="1" applyAlignment="1">
      <alignment horizontal="right"/>
    </xf>
    <xf numFmtId="215" fontId="22" fillId="0" borderId="11" xfId="0" applyNumberFormat="1" applyFont="1" applyBorder="1" applyAlignment="1" applyProtection="1">
      <alignment vertical="center" wrapText="1"/>
      <protection/>
    </xf>
    <xf numFmtId="204" fontId="22" fillId="24" borderId="11" xfId="0" applyNumberFormat="1" applyFont="1" applyFill="1" applyBorder="1" applyAlignment="1">
      <alignment/>
    </xf>
    <xf numFmtId="215" fontId="22" fillId="24" borderId="11" xfId="0" applyNumberFormat="1" applyFont="1" applyFill="1" applyBorder="1" applyAlignment="1">
      <alignment/>
    </xf>
    <xf numFmtId="215" fontId="25" fillId="0" borderId="11" xfId="0" applyNumberFormat="1" applyFont="1" applyBorder="1" applyAlignment="1">
      <alignment/>
    </xf>
    <xf numFmtId="215" fontId="22" fillId="0" borderId="0" xfId="0" applyNumberFormat="1" applyFont="1" applyAlignment="1">
      <alignment horizontal="right"/>
    </xf>
    <xf numFmtId="215" fontId="1" fillId="24" borderId="11" xfId="0" applyNumberFormat="1" applyFont="1" applyFill="1" applyBorder="1" applyAlignment="1">
      <alignment horizontal="right"/>
    </xf>
    <xf numFmtId="215" fontId="1" fillId="24" borderId="10" xfId="0" applyNumberFormat="1" applyFont="1" applyFill="1" applyBorder="1" applyAlignment="1">
      <alignment horizontal="left" vertical="center" wrapText="1"/>
    </xf>
    <xf numFmtId="3" fontId="1" fillId="20" borderId="11" xfId="0" applyNumberFormat="1" applyFont="1" applyFill="1" applyBorder="1" applyAlignment="1">
      <alignment horizontal="center" vertical="center" wrapText="1"/>
    </xf>
    <xf numFmtId="215" fontId="1" fillId="0" borderId="11" xfId="0" applyNumberFormat="1" applyFont="1" applyBorder="1" applyAlignment="1">
      <alignment horizontal="right"/>
    </xf>
    <xf numFmtId="215" fontId="1" fillId="0" borderId="11" xfId="0" applyNumberFormat="1" applyFont="1" applyBorder="1" applyAlignment="1" applyProtection="1">
      <alignment vertical="center" wrapText="1"/>
      <protection/>
    </xf>
    <xf numFmtId="204" fontId="1" fillId="24" borderId="11" xfId="0" applyNumberFormat="1" applyFont="1" applyFill="1" applyBorder="1" applyAlignment="1">
      <alignment/>
    </xf>
    <xf numFmtId="215" fontId="1" fillId="24" borderId="11" xfId="0" applyNumberFormat="1" applyFont="1" applyFill="1" applyBorder="1" applyAlignment="1">
      <alignment/>
    </xf>
    <xf numFmtId="215" fontId="21" fillId="0" borderId="11" xfId="0" applyNumberFormat="1" applyFont="1" applyBorder="1" applyAlignment="1">
      <alignment/>
    </xf>
    <xf numFmtId="215" fontId="1" fillId="24" borderId="11" xfId="0" applyNumberFormat="1" applyFont="1" applyFill="1" applyBorder="1" applyAlignment="1" applyProtection="1">
      <alignment vertical="center" wrapText="1"/>
      <protection/>
    </xf>
    <xf numFmtId="0" fontId="1" fillId="20" borderId="11" xfId="0" applyFont="1" applyFill="1" applyBorder="1" applyAlignment="1">
      <alignment horizontal="center" vertical="center" wrapText="1"/>
    </xf>
    <xf numFmtId="204" fontId="1" fillId="24" borderId="10" xfId="0" applyNumberFormat="1" applyFont="1" applyFill="1" applyBorder="1" applyAlignment="1">
      <alignment horizontal="left" vertical="center" wrapText="1"/>
    </xf>
    <xf numFmtId="215" fontId="21" fillId="0" borderId="11" xfId="0" applyNumberFormat="1" applyFont="1" applyBorder="1" applyAlignment="1">
      <alignment horizontal="right" vertical="center" wrapText="1"/>
    </xf>
    <xf numFmtId="215" fontId="21" fillId="0" borderId="0" xfId="0" applyNumberFormat="1" applyFont="1" applyAlignment="1">
      <alignment horizontal="right"/>
    </xf>
    <xf numFmtId="0" fontId="1" fillId="24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4" borderId="11" xfId="0" applyFont="1" applyFill="1" applyBorder="1" applyAlignment="1" applyProtection="1">
      <alignment horizontal="center" vertical="center" wrapText="1"/>
      <protection/>
    </xf>
    <xf numFmtId="4" fontId="1" fillId="0" borderId="11" xfId="0" applyNumberFormat="1" applyFont="1" applyBorder="1" applyAlignment="1">
      <alignment horizontal="center" vertical="center" wrapText="1"/>
    </xf>
    <xf numFmtId="215" fontId="21" fillId="7" borderId="11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7" borderId="10" xfId="0" applyFont="1" applyFill="1" applyBorder="1" applyAlignment="1" applyProtection="1">
      <alignment horizontal="center" vertical="center" wrapText="1"/>
      <protection/>
    </xf>
    <xf numFmtId="0" fontId="1" fillId="7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4" borderId="11" xfId="0" applyNumberFormat="1" applyFont="1" applyFill="1" applyBorder="1" applyAlignment="1" applyProtection="1">
      <alignment horizontal="center" vertical="center" wrapText="1"/>
      <protection/>
    </xf>
    <xf numFmtId="0" fontId="1" fillId="4" borderId="10" xfId="0" applyNumberFormat="1" applyFont="1" applyFill="1" applyBorder="1" applyAlignment="1" applyProtection="1">
      <alignment horizontal="center" vertical="center" wrapText="1"/>
      <protection/>
    </xf>
    <xf numFmtId="0" fontId="1" fillId="4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4" fontId="1" fillId="10" borderId="14" xfId="0" applyNumberFormat="1" applyFont="1" applyFill="1" applyBorder="1" applyAlignment="1">
      <alignment horizontal="center" vertical="center" wrapText="1"/>
    </xf>
    <xf numFmtId="4" fontId="1" fillId="7" borderId="10" xfId="0" applyNumberFormat="1" applyFont="1" applyFill="1" applyBorder="1" applyAlignment="1">
      <alignment horizontal="center" vertical="center" wrapText="1"/>
    </xf>
    <xf numFmtId="4" fontId="1" fillId="7" borderId="14" xfId="0" applyNumberFormat="1" applyFont="1" applyFill="1" applyBorder="1" applyAlignment="1">
      <alignment horizontal="center" vertical="center" wrapText="1"/>
    </xf>
    <xf numFmtId="4" fontId="1" fillId="7" borderId="13" xfId="0" applyNumberFormat="1" applyFont="1" applyFill="1" applyBorder="1" applyAlignment="1">
      <alignment horizontal="center" vertical="center" wrapText="1"/>
    </xf>
    <xf numFmtId="4" fontId="1" fillId="5" borderId="10" xfId="0" applyNumberFormat="1" applyFont="1" applyFill="1" applyBorder="1" applyAlignment="1">
      <alignment horizontal="center" vertical="center" wrapText="1"/>
    </xf>
    <xf numFmtId="4" fontId="1" fillId="5" borderId="14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0" fontId="1" fillId="4" borderId="15" xfId="0" applyNumberFormat="1" applyFont="1" applyFill="1" applyBorder="1" applyAlignment="1" applyProtection="1">
      <alignment horizontal="center" vertical="center" wrapText="1"/>
      <protection/>
    </xf>
    <xf numFmtId="0" fontId="1" fillId="4" borderId="19" xfId="0" applyNumberFormat="1" applyFont="1" applyFill="1" applyBorder="1" applyAlignment="1" applyProtection="1">
      <alignment horizontal="center" vertical="center" wrapText="1"/>
      <protection/>
    </xf>
    <xf numFmtId="0" fontId="1" fillId="4" borderId="16" xfId="0" applyNumberFormat="1" applyFont="1" applyFill="1" applyBorder="1" applyAlignment="1" applyProtection="1">
      <alignment horizontal="center" vertical="center" wrapText="1"/>
      <protection/>
    </xf>
    <xf numFmtId="0" fontId="1" fillId="4" borderId="20" xfId="0" applyNumberFormat="1" applyFont="1" applyFill="1" applyBorder="1" applyAlignment="1" applyProtection="1">
      <alignment horizontal="center" vertical="center" wrapText="1"/>
      <protection/>
    </xf>
    <xf numFmtId="0" fontId="1" fillId="4" borderId="0" xfId="0" applyNumberFormat="1" applyFont="1" applyFill="1" applyBorder="1" applyAlignment="1" applyProtection="1">
      <alignment horizontal="center" vertical="center" wrapText="1"/>
      <protection/>
    </xf>
    <xf numFmtId="0" fontId="1" fillId="4" borderId="21" xfId="0" applyNumberFormat="1" applyFont="1" applyFill="1" applyBorder="1" applyAlignment="1" applyProtection="1">
      <alignment horizontal="center" vertical="center" wrapText="1"/>
      <protection/>
    </xf>
    <xf numFmtId="4" fontId="1" fillId="11" borderId="10" xfId="0" applyNumberFormat="1" applyFont="1" applyFill="1" applyBorder="1" applyAlignment="1">
      <alignment horizontal="center" vertical="center" wrapText="1"/>
    </xf>
    <xf numFmtId="4" fontId="1" fillId="11" borderId="14" xfId="0" applyNumberFormat="1" applyFont="1" applyFill="1" applyBorder="1" applyAlignment="1">
      <alignment horizontal="center" vertical="center" wrapText="1"/>
    </xf>
    <xf numFmtId="4" fontId="1" fillId="11" borderId="13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2" borderId="11" xfId="0" applyNumberFormat="1" applyFont="1" applyFill="1" applyBorder="1" applyAlignment="1" applyProtection="1">
      <alignment horizontal="center" vertical="center" wrapText="1"/>
      <protection/>
    </xf>
    <xf numFmtId="0" fontId="1" fillId="7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_Sheet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5"/>
  <sheetViews>
    <sheetView tabSelected="1" zoomScalePageLayoutView="0" workbookViewId="0" topLeftCell="A1">
      <pane xSplit="2" ySplit="9" topLeftCell="C10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8" sqref="C8:D8"/>
    </sheetView>
  </sheetViews>
  <sheetFormatPr defaultColWidth="8.19921875" defaultRowHeight="15"/>
  <cols>
    <col min="1" max="1" width="4.09765625" style="6" customWidth="1"/>
    <col min="2" max="2" width="18.19921875" style="48" customWidth="1"/>
    <col min="3" max="3" width="14.09765625" style="6" customWidth="1"/>
    <col min="4" max="4" width="14" style="6" customWidth="1"/>
    <col min="5" max="5" width="13.69921875" style="6" customWidth="1"/>
    <col min="6" max="6" width="13.09765625" style="6" customWidth="1"/>
    <col min="7" max="8" width="12.5" style="6" customWidth="1"/>
    <col min="9" max="9" width="13.19921875" style="6" customWidth="1"/>
    <col min="10" max="10" width="12.19921875" style="6" customWidth="1"/>
    <col min="11" max="11" width="10.8984375" style="6" customWidth="1"/>
    <col min="12" max="12" width="10.19921875" style="6" customWidth="1"/>
    <col min="13" max="13" width="13.19921875" style="6" customWidth="1"/>
    <col min="14" max="14" width="13.09765625" style="6" customWidth="1"/>
    <col min="15" max="15" width="13.19921875" style="6" customWidth="1"/>
    <col min="16" max="20" width="12" style="6" customWidth="1"/>
    <col min="21" max="21" width="12.69921875" style="6" customWidth="1"/>
    <col min="22" max="22" width="13.3984375" style="6" customWidth="1"/>
    <col min="23" max="25" width="12" style="6" customWidth="1"/>
    <col min="26" max="26" width="13.5" style="6" customWidth="1"/>
    <col min="27" max="27" width="13" style="6" customWidth="1"/>
    <col min="28" max="30" width="12" style="6" customWidth="1"/>
    <col min="31" max="31" width="13.09765625" style="6" customWidth="1"/>
    <col min="32" max="32" width="13.5" style="6" customWidth="1"/>
    <col min="33" max="33" width="12.8984375" style="6" customWidth="1"/>
    <col min="34" max="34" width="12" style="6" customWidth="1"/>
    <col min="35" max="35" width="13.19921875" style="6" customWidth="1"/>
    <col min="36" max="36" width="12.59765625" style="6" customWidth="1"/>
    <col min="37" max="37" width="11.69921875" style="6" customWidth="1"/>
    <col min="38" max="40" width="14.3984375" style="6" customWidth="1"/>
    <col min="41" max="41" width="10.8984375" style="6" customWidth="1"/>
    <col min="42" max="43" width="11.09765625" style="6" customWidth="1"/>
    <col min="44" max="44" width="10.5" style="6" customWidth="1"/>
    <col min="45" max="45" width="12" style="6" customWidth="1"/>
    <col min="46" max="46" width="10.69921875" style="6" customWidth="1"/>
    <col min="47" max="47" width="11.3984375" style="6" customWidth="1"/>
    <col min="48" max="48" width="10" style="6" customWidth="1"/>
    <col min="49" max="49" width="11.69921875" style="6" customWidth="1"/>
    <col min="50" max="50" width="10" style="6" customWidth="1"/>
    <col min="51" max="51" width="10.8984375" style="6" customWidth="1"/>
    <col min="52" max="52" width="10" style="6" customWidth="1"/>
    <col min="53" max="53" width="12.59765625" style="6" customWidth="1"/>
    <col min="54" max="54" width="12" style="6" customWidth="1"/>
    <col min="55" max="55" width="13" style="6" customWidth="1"/>
    <col min="56" max="56" width="11.09765625" style="6" customWidth="1"/>
    <col min="57" max="58" width="10.69921875" style="6" customWidth="1"/>
    <col min="59" max="59" width="11.69921875" style="6" customWidth="1"/>
    <col min="60" max="60" width="10.8984375" style="6" customWidth="1"/>
    <col min="61" max="61" width="14.8984375" style="6" customWidth="1"/>
    <col min="62" max="62" width="13.69921875" style="6" customWidth="1"/>
    <col min="63" max="64" width="11.3984375" style="6" customWidth="1"/>
    <col min="65" max="65" width="12" style="6" customWidth="1"/>
    <col min="66" max="66" width="15.3984375" style="6" customWidth="1"/>
    <col min="67" max="67" width="8.19921875" style="6" customWidth="1"/>
    <col min="68" max="68" width="11.59765625" style="6" customWidth="1"/>
    <col min="69" max="16384" width="8.19921875" style="6" customWidth="1"/>
  </cols>
  <sheetData>
    <row r="1" spans="1:66" ht="13.5" customHeight="1">
      <c r="A1" s="2"/>
      <c r="B1" s="3"/>
      <c r="C1" s="2"/>
      <c r="D1" s="2"/>
      <c r="E1" s="2"/>
      <c r="F1" s="2"/>
      <c r="G1" s="2" t="s">
        <v>98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4"/>
      <c r="AJ1" s="4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</row>
    <row r="2" spans="1:66" ht="24.75" customHeight="1">
      <c r="A2" s="100" t="s">
        <v>99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</row>
    <row r="3" spans="2:36" ht="15" customHeight="1">
      <c r="B3" s="9"/>
      <c r="D3" s="75" t="s">
        <v>100</v>
      </c>
      <c r="E3" s="75"/>
      <c r="F3" s="75"/>
      <c r="G3" s="75"/>
      <c r="H3" s="75"/>
      <c r="I3" s="75"/>
      <c r="N3" s="6" t="s">
        <v>96</v>
      </c>
      <c r="W3" s="74"/>
      <c r="X3" s="74"/>
      <c r="AG3" s="75"/>
      <c r="AH3" s="75"/>
      <c r="AI3" s="10"/>
      <c r="AJ3" s="10"/>
    </row>
    <row r="4" spans="1:66" ht="15" customHeight="1">
      <c r="A4" s="44" t="s">
        <v>101</v>
      </c>
      <c r="B4" s="76" t="s">
        <v>102</v>
      </c>
      <c r="C4" s="77" t="s">
        <v>103</v>
      </c>
      <c r="D4" s="78"/>
      <c r="E4" s="78"/>
      <c r="F4" s="78"/>
      <c r="G4" s="78"/>
      <c r="H4" s="79"/>
      <c r="I4" s="83" t="s">
        <v>104</v>
      </c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5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</row>
    <row r="5" spans="1:66" ht="24" customHeight="1">
      <c r="A5" s="44"/>
      <c r="B5" s="76"/>
      <c r="C5" s="80"/>
      <c r="D5" s="81"/>
      <c r="E5" s="81"/>
      <c r="F5" s="81"/>
      <c r="G5" s="81"/>
      <c r="H5" s="82"/>
      <c r="I5" s="69" t="s">
        <v>105</v>
      </c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1"/>
      <c r="BC5" s="72" t="s">
        <v>106</v>
      </c>
      <c r="BD5" s="73"/>
      <c r="BE5" s="73"/>
      <c r="BF5" s="73"/>
      <c r="BG5" s="73"/>
      <c r="BH5" s="73"/>
      <c r="BI5" s="51" t="s">
        <v>107</v>
      </c>
      <c r="BJ5" s="51"/>
      <c r="BK5" s="51"/>
      <c r="BL5" s="51"/>
      <c r="BM5" s="51"/>
      <c r="BN5" s="51"/>
    </row>
    <row r="6" spans="1:66" ht="3" customHeight="1" hidden="1">
      <c r="A6" s="44"/>
      <c r="B6" s="76"/>
      <c r="C6" s="80"/>
      <c r="D6" s="81"/>
      <c r="E6" s="81"/>
      <c r="F6" s="81"/>
      <c r="G6" s="81"/>
      <c r="H6" s="82"/>
      <c r="I6" s="86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8"/>
      <c r="BC6" s="86"/>
      <c r="BD6" s="87"/>
      <c r="BE6" s="87"/>
      <c r="BF6" s="87"/>
      <c r="BG6" s="51" t="s">
        <v>108</v>
      </c>
      <c r="BH6" s="51"/>
      <c r="BI6" s="92" t="s">
        <v>109</v>
      </c>
      <c r="BJ6" s="93"/>
      <c r="BK6" s="51" t="s">
        <v>110</v>
      </c>
      <c r="BL6" s="51"/>
      <c r="BM6" s="51"/>
      <c r="BN6" s="51"/>
    </row>
    <row r="7" spans="1:66" ht="25.5" customHeight="1">
      <c r="A7" s="44"/>
      <c r="B7" s="76"/>
      <c r="C7" s="80"/>
      <c r="D7" s="81"/>
      <c r="E7" s="81"/>
      <c r="F7" s="81"/>
      <c r="G7" s="81"/>
      <c r="H7" s="82"/>
      <c r="I7" s="51" t="s">
        <v>111</v>
      </c>
      <c r="J7" s="51"/>
      <c r="K7" s="51"/>
      <c r="L7" s="51"/>
      <c r="M7" s="63" t="s">
        <v>112</v>
      </c>
      <c r="N7" s="64"/>
      <c r="O7" s="89" t="s">
        <v>113</v>
      </c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1"/>
      <c r="AE7" s="63" t="s">
        <v>114</v>
      </c>
      <c r="AF7" s="64"/>
      <c r="AG7" s="63" t="s">
        <v>115</v>
      </c>
      <c r="AH7" s="64"/>
      <c r="AI7" s="57" t="s">
        <v>116</v>
      </c>
      <c r="AJ7" s="54"/>
      <c r="AK7" s="67" t="s">
        <v>117</v>
      </c>
      <c r="AL7" s="58"/>
      <c r="AM7" s="57" t="s">
        <v>116</v>
      </c>
      <c r="AN7" s="54"/>
      <c r="AO7" s="58" t="s">
        <v>118</v>
      </c>
      <c r="AP7" s="58"/>
      <c r="AQ7" s="57" t="s">
        <v>119</v>
      </c>
      <c r="AR7" s="59"/>
      <c r="AS7" s="59"/>
      <c r="AT7" s="59"/>
      <c r="AU7" s="59"/>
      <c r="AV7" s="54"/>
      <c r="AW7" s="57" t="s">
        <v>120</v>
      </c>
      <c r="AX7" s="59"/>
      <c r="AY7" s="59"/>
      <c r="AZ7" s="59"/>
      <c r="BA7" s="59"/>
      <c r="BB7" s="54"/>
      <c r="BC7" s="92" t="s">
        <v>121</v>
      </c>
      <c r="BD7" s="93"/>
      <c r="BE7" s="92" t="s">
        <v>122</v>
      </c>
      <c r="BF7" s="93"/>
      <c r="BG7" s="51"/>
      <c r="BH7" s="51"/>
      <c r="BI7" s="94"/>
      <c r="BJ7" s="95"/>
      <c r="BK7" s="51"/>
      <c r="BL7" s="51"/>
      <c r="BM7" s="51"/>
      <c r="BN7" s="51"/>
    </row>
    <row r="8" spans="1:66" ht="131.25" customHeight="1">
      <c r="A8" s="44"/>
      <c r="B8" s="76"/>
      <c r="C8" s="60" t="s">
        <v>123</v>
      </c>
      <c r="D8" s="60"/>
      <c r="E8" s="98" t="s">
        <v>124</v>
      </c>
      <c r="F8" s="98"/>
      <c r="G8" s="99" t="s">
        <v>125</v>
      </c>
      <c r="H8" s="99"/>
      <c r="I8" s="58" t="s">
        <v>126</v>
      </c>
      <c r="J8" s="58"/>
      <c r="K8" s="58" t="s">
        <v>127</v>
      </c>
      <c r="L8" s="58"/>
      <c r="M8" s="65"/>
      <c r="N8" s="66"/>
      <c r="O8" s="53" t="s">
        <v>128</v>
      </c>
      <c r="P8" s="54"/>
      <c r="Q8" s="57" t="s">
        <v>129</v>
      </c>
      <c r="R8" s="54"/>
      <c r="S8" s="53" t="s">
        <v>130</v>
      </c>
      <c r="T8" s="54"/>
      <c r="U8" s="53" t="s">
        <v>131</v>
      </c>
      <c r="V8" s="54"/>
      <c r="W8" s="53" t="s">
        <v>132</v>
      </c>
      <c r="X8" s="54"/>
      <c r="Y8" s="55" t="s">
        <v>133</v>
      </c>
      <c r="Z8" s="56"/>
      <c r="AA8" s="57" t="s">
        <v>134</v>
      </c>
      <c r="AB8" s="54"/>
      <c r="AC8" s="57" t="s">
        <v>135</v>
      </c>
      <c r="AD8" s="54"/>
      <c r="AE8" s="65"/>
      <c r="AF8" s="66"/>
      <c r="AG8" s="65"/>
      <c r="AH8" s="66"/>
      <c r="AI8" s="57" t="s">
        <v>136</v>
      </c>
      <c r="AJ8" s="54"/>
      <c r="AK8" s="58"/>
      <c r="AL8" s="58"/>
      <c r="AM8" s="57" t="s">
        <v>137</v>
      </c>
      <c r="AN8" s="54"/>
      <c r="AO8" s="58"/>
      <c r="AP8" s="58"/>
      <c r="AQ8" s="60" t="s">
        <v>123</v>
      </c>
      <c r="AR8" s="60"/>
      <c r="AS8" s="60" t="s">
        <v>124</v>
      </c>
      <c r="AT8" s="60"/>
      <c r="AU8" s="60" t="s">
        <v>125</v>
      </c>
      <c r="AV8" s="60"/>
      <c r="AW8" s="60" t="s">
        <v>138</v>
      </c>
      <c r="AX8" s="60"/>
      <c r="AY8" s="61" t="s">
        <v>139</v>
      </c>
      <c r="AZ8" s="62"/>
      <c r="BA8" s="50" t="s">
        <v>140</v>
      </c>
      <c r="BB8" s="50"/>
      <c r="BC8" s="96"/>
      <c r="BD8" s="97"/>
      <c r="BE8" s="96"/>
      <c r="BF8" s="97"/>
      <c r="BG8" s="51"/>
      <c r="BH8" s="51"/>
      <c r="BI8" s="96"/>
      <c r="BJ8" s="97"/>
      <c r="BK8" s="51" t="s">
        <v>141</v>
      </c>
      <c r="BL8" s="51"/>
      <c r="BM8" s="51" t="s">
        <v>142</v>
      </c>
      <c r="BN8" s="51"/>
    </row>
    <row r="9" spans="1:66" ht="30" customHeight="1">
      <c r="A9" s="44"/>
      <c r="B9" s="76"/>
      <c r="C9" s="13" t="s">
        <v>143</v>
      </c>
      <c r="D9" s="14" t="s">
        <v>144</v>
      </c>
      <c r="E9" s="13" t="s">
        <v>145</v>
      </c>
      <c r="F9" s="14" t="s">
        <v>144</v>
      </c>
      <c r="G9" s="13" t="s">
        <v>145</v>
      </c>
      <c r="H9" s="14" t="s">
        <v>144</v>
      </c>
      <c r="I9" s="13" t="s">
        <v>145</v>
      </c>
      <c r="J9" s="14" t="s">
        <v>144</v>
      </c>
      <c r="K9" s="13" t="s">
        <v>145</v>
      </c>
      <c r="L9" s="14" t="s">
        <v>144</v>
      </c>
      <c r="M9" s="13" t="s">
        <v>145</v>
      </c>
      <c r="N9" s="14" t="s">
        <v>144</v>
      </c>
      <c r="O9" s="13" t="s">
        <v>145</v>
      </c>
      <c r="P9" s="14" t="s">
        <v>144</v>
      </c>
      <c r="Q9" s="13" t="s">
        <v>145</v>
      </c>
      <c r="R9" s="14" t="s">
        <v>144</v>
      </c>
      <c r="S9" s="13" t="s">
        <v>145</v>
      </c>
      <c r="T9" s="14" t="s">
        <v>144</v>
      </c>
      <c r="U9" s="13" t="s">
        <v>145</v>
      </c>
      <c r="V9" s="14" t="s">
        <v>144</v>
      </c>
      <c r="W9" s="13" t="s">
        <v>145</v>
      </c>
      <c r="X9" s="14" t="s">
        <v>144</v>
      </c>
      <c r="Y9" s="13" t="s">
        <v>145</v>
      </c>
      <c r="Z9" s="14" t="s">
        <v>144</v>
      </c>
      <c r="AA9" s="13" t="s">
        <v>145</v>
      </c>
      <c r="AB9" s="14" t="s">
        <v>144</v>
      </c>
      <c r="AC9" s="13" t="s">
        <v>145</v>
      </c>
      <c r="AD9" s="14" t="s">
        <v>144</v>
      </c>
      <c r="AE9" s="13" t="s">
        <v>145</v>
      </c>
      <c r="AF9" s="14" t="s">
        <v>144</v>
      </c>
      <c r="AG9" s="13" t="s">
        <v>145</v>
      </c>
      <c r="AH9" s="14" t="s">
        <v>144</v>
      </c>
      <c r="AI9" s="13" t="s">
        <v>145</v>
      </c>
      <c r="AJ9" s="14" t="s">
        <v>144</v>
      </c>
      <c r="AK9" s="13" t="s">
        <v>145</v>
      </c>
      <c r="AL9" s="14" t="s">
        <v>144</v>
      </c>
      <c r="AM9" s="13" t="s">
        <v>143</v>
      </c>
      <c r="AN9" s="14" t="s">
        <v>144</v>
      </c>
      <c r="AO9" s="13" t="s">
        <v>145</v>
      </c>
      <c r="AP9" s="14" t="s">
        <v>144</v>
      </c>
      <c r="AQ9" s="13" t="s">
        <v>145</v>
      </c>
      <c r="AR9" s="14" t="s">
        <v>144</v>
      </c>
      <c r="AS9" s="13" t="s">
        <v>145</v>
      </c>
      <c r="AT9" s="14" t="s">
        <v>144</v>
      </c>
      <c r="AU9" s="13" t="s">
        <v>145</v>
      </c>
      <c r="AV9" s="14" t="s">
        <v>144</v>
      </c>
      <c r="AW9" s="13" t="s">
        <v>145</v>
      </c>
      <c r="AX9" s="14" t="s">
        <v>144</v>
      </c>
      <c r="AY9" s="13" t="s">
        <v>145</v>
      </c>
      <c r="AZ9" s="14" t="s">
        <v>144</v>
      </c>
      <c r="BA9" s="13" t="s">
        <v>145</v>
      </c>
      <c r="BB9" s="14" t="s">
        <v>144</v>
      </c>
      <c r="BC9" s="13" t="s">
        <v>145</v>
      </c>
      <c r="BD9" s="14" t="s">
        <v>144</v>
      </c>
      <c r="BE9" s="13" t="s">
        <v>145</v>
      </c>
      <c r="BF9" s="14" t="s">
        <v>144</v>
      </c>
      <c r="BG9" s="13" t="s">
        <v>145</v>
      </c>
      <c r="BH9" s="14" t="s">
        <v>144</v>
      </c>
      <c r="BI9" s="13" t="s">
        <v>145</v>
      </c>
      <c r="BJ9" s="14" t="s">
        <v>144</v>
      </c>
      <c r="BK9" s="13" t="s">
        <v>145</v>
      </c>
      <c r="BL9" s="14" t="s">
        <v>144</v>
      </c>
      <c r="BM9" s="13" t="s">
        <v>145</v>
      </c>
      <c r="BN9" s="14" t="s">
        <v>144</v>
      </c>
    </row>
    <row r="10" spans="1:66" ht="10.5" customHeight="1">
      <c r="A10" s="11"/>
      <c r="B10" s="12">
        <v>1</v>
      </c>
      <c r="C10" s="11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1">
        <v>9</v>
      </c>
      <c r="K10" s="11">
        <v>10</v>
      </c>
      <c r="L10" s="11">
        <v>11</v>
      </c>
      <c r="M10" s="11">
        <v>12</v>
      </c>
      <c r="N10" s="11">
        <v>13</v>
      </c>
      <c r="O10" s="11">
        <v>14</v>
      </c>
      <c r="P10" s="11">
        <v>15</v>
      </c>
      <c r="Q10" s="11">
        <v>16</v>
      </c>
      <c r="R10" s="11">
        <v>17</v>
      </c>
      <c r="S10" s="11">
        <v>18</v>
      </c>
      <c r="T10" s="11">
        <v>19</v>
      </c>
      <c r="U10" s="11">
        <v>20</v>
      </c>
      <c r="V10" s="11">
        <v>21</v>
      </c>
      <c r="W10" s="11">
        <v>22</v>
      </c>
      <c r="X10" s="11">
        <v>23</v>
      </c>
      <c r="Y10" s="11">
        <v>24</v>
      </c>
      <c r="Z10" s="11">
        <v>25</v>
      </c>
      <c r="AA10" s="11">
        <v>26</v>
      </c>
      <c r="AB10" s="11">
        <v>27</v>
      </c>
      <c r="AC10" s="11">
        <v>28</v>
      </c>
      <c r="AD10" s="11">
        <v>29</v>
      </c>
      <c r="AE10" s="11">
        <v>30</v>
      </c>
      <c r="AF10" s="11">
        <v>31</v>
      </c>
      <c r="AG10" s="11">
        <v>32</v>
      </c>
      <c r="AH10" s="11">
        <v>33</v>
      </c>
      <c r="AI10" s="11">
        <v>34</v>
      </c>
      <c r="AJ10" s="11">
        <v>35</v>
      </c>
      <c r="AK10" s="11">
        <v>36</v>
      </c>
      <c r="AL10" s="11">
        <v>37</v>
      </c>
      <c r="AM10" s="11">
        <v>38</v>
      </c>
      <c r="AN10" s="11">
        <v>39</v>
      </c>
      <c r="AO10" s="11">
        <v>40</v>
      </c>
      <c r="AP10" s="11">
        <v>41</v>
      </c>
      <c r="AQ10" s="11"/>
      <c r="AR10" s="11"/>
      <c r="AS10" s="11">
        <v>42</v>
      </c>
      <c r="AT10" s="11">
        <v>43</v>
      </c>
      <c r="AU10" s="11"/>
      <c r="AV10" s="11"/>
      <c r="AW10" s="11">
        <v>46</v>
      </c>
      <c r="AX10" s="11">
        <v>47</v>
      </c>
      <c r="AY10" s="11">
        <v>48</v>
      </c>
      <c r="AZ10" s="11">
        <v>49</v>
      </c>
      <c r="BA10" s="11">
        <v>50</v>
      </c>
      <c r="BB10" s="11">
        <v>51</v>
      </c>
      <c r="BC10" s="11">
        <v>52</v>
      </c>
      <c r="BD10" s="11">
        <v>53</v>
      </c>
      <c r="BE10" s="11">
        <v>54</v>
      </c>
      <c r="BF10" s="11">
        <v>55</v>
      </c>
      <c r="BG10" s="11">
        <v>56</v>
      </c>
      <c r="BH10" s="11">
        <v>57</v>
      </c>
      <c r="BI10" s="11">
        <v>58</v>
      </c>
      <c r="BJ10" s="11">
        <v>59</v>
      </c>
      <c r="BK10" s="11">
        <v>60</v>
      </c>
      <c r="BL10" s="11">
        <v>61</v>
      </c>
      <c r="BM10" s="11">
        <v>62</v>
      </c>
      <c r="BN10" s="11">
        <v>63</v>
      </c>
    </row>
    <row r="11" spans="1:66" s="22" customFormat="1" ht="18.75" customHeight="1">
      <c r="A11" s="15">
        <v>1</v>
      </c>
      <c r="B11" s="16" t="s">
        <v>54</v>
      </c>
      <c r="C11" s="17">
        <f aca="true" t="shared" si="0" ref="C11:D52">E11+G11-BA11</f>
        <v>1762641.3</v>
      </c>
      <c r="D11" s="17">
        <f t="shared" si="0"/>
        <v>271383.93450000003</v>
      </c>
      <c r="E11" s="17">
        <f aca="true" t="shared" si="1" ref="E11:F42">I11+K11+M11+AE11+AG11+AK11+AO11+AS11</f>
        <v>1590332.3</v>
      </c>
      <c r="F11" s="17">
        <f t="shared" si="1"/>
        <v>285630.6117</v>
      </c>
      <c r="G11" s="17">
        <f aca="true" t="shared" si="2" ref="G11:H26">AY11+BC11+BE11+BG11+BI11+BK11+BM11</f>
        <v>172309</v>
      </c>
      <c r="H11" s="17">
        <f t="shared" si="2"/>
        <v>-14246.677200000002</v>
      </c>
      <c r="I11" s="17">
        <v>446663</v>
      </c>
      <c r="J11" s="18">
        <v>101059.375</v>
      </c>
      <c r="K11" s="17"/>
      <c r="L11" s="17"/>
      <c r="M11" s="17">
        <v>313926.3</v>
      </c>
      <c r="N11" s="18">
        <v>52999.1557</v>
      </c>
      <c r="O11" s="19">
        <v>65705</v>
      </c>
      <c r="P11" s="18">
        <v>20928.3918</v>
      </c>
      <c r="Q11" s="20">
        <v>524.7</v>
      </c>
      <c r="R11" s="18">
        <v>55.26</v>
      </c>
      <c r="S11" s="20">
        <v>4326.2</v>
      </c>
      <c r="T11" s="18">
        <v>844.9242</v>
      </c>
      <c r="U11" s="17">
        <v>1500</v>
      </c>
      <c r="V11" s="18">
        <v>0</v>
      </c>
      <c r="W11" s="17">
        <v>47100</v>
      </c>
      <c r="X11" s="18">
        <v>7458.3101</v>
      </c>
      <c r="Y11" s="17">
        <v>42600</v>
      </c>
      <c r="Z11" s="18">
        <v>7095.2401</v>
      </c>
      <c r="AA11" s="17">
        <v>75500</v>
      </c>
      <c r="AB11" s="18">
        <v>373</v>
      </c>
      <c r="AC11" s="17">
        <v>113770.4</v>
      </c>
      <c r="AD11" s="18">
        <v>22549.2696</v>
      </c>
      <c r="AE11" s="17">
        <v>0</v>
      </c>
      <c r="AF11" s="17">
        <v>0</v>
      </c>
      <c r="AG11" s="17">
        <v>719493</v>
      </c>
      <c r="AH11" s="18">
        <v>124110</v>
      </c>
      <c r="AI11" s="17">
        <v>719493</v>
      </c>
      <c r="AJ11" s="18">
        <v>124110</v>
      </c>
      <c r="AK11" s="17">
        <v>1300</v>
      </c>
      <c r="AL11" s="18">
        <v>0</v>
      </c>
      <c r="AM11" s="17"/>
      <c r="AN11" s="18">
        <v>0</v>
      </c>
      <c r="AO11" s="17">
        <v>25450</v>
      </c>
      <c r="AP11" s="18">
        <v>7342.161</v>
      </c>
      <c r="AQ11" s="17">
        <f aca="true" t="shared" si="3" ref="AQ11:AR26">AS11+AU11-BA11</f>
        <v>83500</v>
      </c>
      <c r="AR11" s="17">
        <f t="shared" si="3"/>
        <v>119.92</v>
      </c>
      <c r="AS11" s="17">
        <v>83500</v>
      </c>
      <c r="AT11" s="18">
        <v>119.92</v>
      </c>
      <c r="AU11" s="17">
        <v>0</v>
      </c>
      <c r="AV11" s="18">
        <v>0</v>
      </c>
      <c r="AW11" s="17">
        <v>80000</v>
      </c>
      <c r="AX11" s="18">
        <v>0</v>
      </c>
      <c r="AY11" s="17"/>
      <c r="AZ11" s="18">
        <v>0</v>
      </c>
      <c r="BA11" s="21"/>
      <c r="BB11" s="18">
        <v>0</v>
      </c>
      <c r="BC11" s="17">
        <v>204524</v>
      </c>
      <c r="BD11" s="18">
        <v>10564.046</v>
      </c>
      <c r="BE11" s="17">
        <v>34785</v>
      </c>
      <c r="BF11" s="18">
        <v>2740.8688</v>
      </c>
      <c r="BG11" s="17">
        <v>0</v>
      </c>
      <c r="BH11" s="17">
        <v>0</v>
      </c>
      <c r="BI11" s="17">
        <v>-7000</v>
      </c>
      <c r="BJ11" s="18">
        <v>-1423.96</v>
      </c>
      <c r="BK11" s="20">
        <v>-60000</v>
      </c>
      <c r="BL11" s="18">
        <v>-26127.632</v>
      </c>
      <c r="BM11" s="17"/>
      <c r="BN11" s="17"/>
    </row>
    <row r="12" spans="1:66" s="22" customFormat="1" ht="18.75" customHeight="1">
      <c r="A12" s="15">
        <v>2</v>
      </c>
      <c r="B12" s="16" t="s">
        <v>55</v>
      </c>
      <c r="C12" s="17">
        <f t="shared" si="0"/>
        <v>121727.1</v>
      </c>
      <c r="D12" s="17">
        <f t="shared" si="0"/>
        <v>12570.908699999996</v>
      </c>
      <c r="E12" s="17">
        <f t="shared" si="1"/>
        <v>87500</v>
      </c>
      <c r="F12" s="17">
        <f t="shared" si="1"/>
        <v>16198.011699999997</v>
      </c>
      <c r="G12" s="17">
        <f t="shared" si="2"/>
        <v>38227.1</v>
      </c>
      <c r="H12" s="17">
        <f t="shared" si="2"/>
        <v>-3627.103</v>
      </c>
      <c r="I12" s="17">
        <v>37200</v>
      </c>
      <c r="J12" s="18">
        <v>8903.255</v>
      </c>
      <c r="K12" s="17"/>
      <c r="L12" s="17"/>
      <c r="M12" s="17">
        <v>24100</v>
      </c>
      <c r="N12" s="18">
        <v>4630.0567</v>
      </c>
      <c r="O12" s="19">
        <v>1000</v>
      </c>
      <c r="P12" s="18">
        <v>423.312</v>
      </c>
      <c r="Q12" s="20">
        <v>100</v>
      </c>
      <c r="R12" s="18">
        <v>0</v>
      </c>
      <c r="S12" s="20">
        <v>600</v>
      </c>
      <c r="T12" s="18">
        <v>165.976</v>
      </c>
      <c r="U12" s="17">
        <v>50</v>
      </c>
      <c r="V12" s="18">
        <v>0</v>
      </c>
      <c r="W12" s="17">
        <v>8730</v>
      </c>
      <c r="X12" s="18">
        <v>1586.2</v>
      </c>
      <c r="Y12" s="17">
        <v>7100</v>
      </c>
      <c r="Z12" s="18">
        <v>1325</v>
      </c>
      <c r="AA12" s="17">
        <v>4800</v>
      </c>
      <c r="AB12" s="18">
        <v>999.3</v>
      </c>
      <c r="AC12" s="17">
        <v>8470</v>
      </c>
      <c r="AD12" s="18">
        <v>1243.2687</v>
      </c>
      <c r="AE12" s="17">
        <v>0</v>
      </c>
      <c r="AF12" s="17">
        <v>0</v>
      </c>
      <c r="AG12" s="17">
        <v>15000</v>
      </c>
      <c r="AH12" s="18">
        <v>1871.3</v>
      </c>
      <c r="AI12" s="17">
        <v>15000</v>
      </c>
      <c r="AJ12" s="18">
        <v>1871.3</v>
      </c>
      <c r="AK12" s="17">
        <v>0</v>
      </c>
      <c r="AL12" s="18">
        <v>0</v>
      </c>
      <c r="AM12" s="17"/>
      <c r="AN12" s="18">
        <v>0</v>
      </c>
      <c r="AO12" s="17">
        <v>6500</v>
      </c>
      <c r="AP12" s="18">
        <v>775</v>
      </c>
      <c r="AQ12" s="17">
        <f t="shared" si="3"/>
        <v>700</v>
      </c>
      <c r="AR12" s="17">
        <f t="shared" si="3"/>
        <v>18.4</v>
      </c>
      <c r="AS12" s="17">
        <v>4700</v>
      </c>
      <c r="AT12" s="18">
        <v>18.4</v>
      </c>
      <c r="AU12" s="17">
        <v>0</v>
      </c>
      <c r="AV12" s="18">
        <v>0</v>
      </c>
      <c r="AW12" s="17">
        <v>4500</v>
      </c>
      <c r="AX12" s="18">
        <v>0</v>
      </c>
      <c r="AY12" s="17"/>
      <c r="AZ12" s="18">
        <v>0</v>
      </c>
      <c r="BA12" s="21">
        <v>4000</v>
      </c>
      <c r="BB12" s="18">
        <v>0</v>
      </c>
      <c r="BC12" s="17">
        <v>60227.1</v>
      </c>
      <c r="BD12" s="18">
        <v>0</v>
      </c>
      <c r="BE12" s="17">
        <v>3000</v>
      </c>
      <c r="BF12" s="18">
        <v>0</v>
      </c>
      <c r="BG12" s="17">
        <v>0</v>
      </c>
      <c r="BH12" s="17">
        <v>0</v>
      </c>
      <c r="BI12" s="17">
        <v>0</v>
      </c>
      <c r="BJ12" s="18">
        <v>0</v>
      </c>
      <c r="BK12" s="20">
        <v>-25000</v>
      </c>
      <c r="BL12" s="18">
        <v>-3627.103</v>
      </c>
      <c r="BM12" s="17"/>
      <c r="BN12" s="17"/>
    </row>
    <row r="13" spans="1:66" s="22" customFormat="1" ht="18.75" customHeight="1">
      <c r="A13" s="15">
        <v>3</v>
      </c>
      <c r="B13" s="16" t="s">
        <v>56</v>
      </c>
      <c r="C13" s="17">
        <f t="shared" si="0"/>
        <v>43342.99999999999</v>
      </c>
      <c r="D13" s="17">
        <f t="shared" si="0"/>
        <v>8016.9354</v>
      </c>
      <c r="E13" s="17">
        <f t="shared" si="1"/>
        <v>43342.99999999999</v>
      </c>
      <c r="F13" s="17">
        <f t="shared" si="1"/>
        <v>8016.9354</v>
      </c>
      <c r="G13" s="17">
        <f t="shared" si="2"/>
        <v>0</v>
      </c>
      <c r="H13" s="17">
        <f t="shared" si="2"/>
        <v>0</v>
      </c>
      <c r="I13" s="17">
        <v>22240</v>
      </c>
      <c r="J13" s="18">
        <v>4592.324</v>
      </c>
      <c r="K13" s="17"/>
      <c r="L13" s="17"/>
      <c r="M13" s="23">
        <v>13091.6</v>
      </c>
      <c r="N13" s="18">
        <v>2931.8514</v>
      </c>
      <c r="O13" s="19">
        <v>3000</v>
      </c>
      <c r="P13" s="18">
        <v>779.4844</v>
      </c>
      <c r="Q13" s="20">
        <v>1600</v>
      </c>
      <c r="R13" s="18">
        <v>200</v>
      </c>
      <c r="S13" s="20">
        <v>450</v>
      </c>
      <c r="T13" s="18">
        <v>57.717</v>
      </c>
      <c r="U13" s="17">
        <v>250</v>
      </c>
      <c r="V13" s="18">
        <v>8</v>
      </c>
      <c r="W13" s="17">
        <v>3200</v>
      </c>
      <c r="X13" s="18">
        <v>898.75</v>
      </c>
      <c r="Y13" s="17">
        <v>2150</v>
      </c>
      <c r="Z13" s="18">
        <v>195.4</v>
      </c>
      <c r="AA13" s="17">
        <v>400</v>
      </c>
      <c r="AB13" s="18">
        <v>0</v>
      </c>
      <c r="AC13" s="17">
        <v>2300</v>
      </c>
      <c r="AD13" s="18">
        <v>525</v>
      </c>
      <c r="AE13" s="17">
        <v>0</v>
      </c>
      <c r="AF13" s="17">
        <v>0</v>
      </c>
      <c r="AG13" s="17">
        <v>0</v>
      </c>
      <c r="AH13" s="18">
        <v>0</v>
      </c>
      <c r="AI13" s="17"/>
      <c r="AJ13" s="18">
        <v>0</v>
      </c>
      <c r="AK13" s="17">
        <v>1435.7</v>
      </c>
      <c r="AL13" s="18">
        <v>240</v>
      </c>
      <c r="AM13" s="17">
        <v>1435.7</v>
      </c>
      <c r="AN13" s="18">
        <v>240</v>
      </c>
      <c r="AO13" s="17">
        <v>1500</v>
      </c>
      <c r="AP13" s="18">
        <v>250</v>
      </c>
      <c r="AQ13" s="17">
        <f t="shared" si="3"/>
        <v>5075.7</v>
      </c>
      <c r="AR13" s="17">
        <f t="shared" si="3"/>
        <v>2.76</v>
      </c>
      <c r="AS13" s="17">
        <v>5075.7</v>
      </c>
      <c r="AT13" s="18">
        <v>2.76</v>
      </c>
      <c r="AU13" s="17">
        <v>0</v>
      </c>
      <c r="AV13" s="18">
        <v>0</v>
      </c>
      <c r="AW13" s="17">
        <v>4375.7</v>
      </c>
      <c r="AX13" s="18">
        <v>0</v>
      </c>
      <c r="AY13" s="17"/>
      <c r="AZ13" s="18">
        <v>0</v>
      </c>
      <c r="BA13" s="21"/>
      <c r="BB13" s="18">
        <v>0</v>
      </c>
      <c r="BC13" s="17">
        <v>0</v>
      </c>
      <c r="BD13" s="18">
        <v>0</v>
      </c>
      <c r="BE13" s="17">
        <v>0</v>
      </c>
      <c r="BF13" s="18">
        <v>0</v>
      </c>
      <c r="BG13" s="17">
        <v>0</v>
      </c>
      <c r="BH13" s="17">
        <v>0</v>
      </c>
      <c r="BI13" s="17">
        <v>0</v>
      </c>
      <c r="BJ13" s="18">
        <v>0</v>
      </c>
      <c r="BK13" s="20"/>
      <c r="BL13" s="18">
        <v>0</v>
      </c>
      <c r="BM13" s="17"/>
      <c r="BN13" s="17"/>
    </row>
    <row r="14" spans="1:66" s="22" customFormat="1" ht="18.75" customHeight="1">
      <c r="A14" s="15">
        <v>4</v>
      </c>
      <c r="B14" s="16" t="s">
        <v>57</v>
      </c>
      <c r="C14" s="17">
        <f t="shared" si="0"/>
        <v>103383</v>
      </c>
      <c r="D14" s="17">
        <f t="shared" si="0"/>
        <v>19709.1203</v>
      </c>
      <c r="E14" s="17">
        <f t="shared" si="1"/>
        <v>91273.5</v>
      </c>
      <c r="F14" s="17">
        <f t="shared" si="1"/>
        <v>19875.5703</v>
      </c>
      <c r="G14" s="17">
        <f t="shared" si="2"/>
        <v>12109.5</v>
      </c>
      <c r="H14" s="17">
        <f t="shared" si="2"/>
        <v>-166.45</v>
      </c>
      <c r="I14" s="17">
        <v>51900</v>
      </c>
      <c r="J14" s="18">
        <v>11028.717</v>
      </c>
      <c r="K14" s="17"/>
      <c r="L14" s="17"/>
      <c r="M14" s="17">
        <v>27050</v>
      </c>
      <c r="N14" s="18">
        <v>7206.4133</v>
      </c>
      <c r="O14" s="19">
        <v>2300</v>
      </c>
      <c r="P14" s="18">
        <v>1127.0995</v>
      </c>
      <c r="Q14" s="20">
        <v>650</v>
      </c>
      <c r="R14" s="18">
        <v>64.3517</v>
      </c>
      <c r="S14" s="20">
        <v>500</v>
      </c>
      <c r="T14" s="18">
        <v>63.452</v>
      </c>
      <c r="U14" s="17">
        <v>300</v>
      </c>
      <c r="V14" s="18">
        <v>0</v>
      </c>
      <c r="W14" s="17">
        <v>6850</v>
      </c>
      <c r="X14" s="18">
        <v>1853.6</v>
      </c>
      <c r="Y14" s="17">
        <v>4100</v>
      </c>
      <c r="Z14" s="18">
        <v>224</v>
      </c>
      <c r="AA14" s="17">
        <v>5200</v>
      </c>
      <c r="AB14" s="18">
        <v>713</v>
      </c>
      <c r="AC14" s="17">
        <v>9650</v>
      </c>
      <c r="AD14" s="18">
        <v>3213.9101</v>
      </c>
      <c r="AE14" s="17">
        <v>0</v>
      </c>
      <c r="AF14" s="17">
        <v>0</v>
      </c>
      <c r="AG14" s="17">
        <v>0</v>
      </c>
      <c r="AH14" s="18">
        <v>0</v>
      </c>
      <c r="AI14" s="17"/>
      <c r="AJ14" s="18">
        <v>0</v>
      </c>
      <c r="AK14" s="17">
        <v>3200</v>
      </c>
      <c r="AL14" s="18">
        <v>900</v>
      </c>
      <c r="AM14" s="17">
        <v>3200</v>
      </c>
      <c r="AN14" s="18">
        <v>900</v>
      </c>
      <c r="AO14" s="17">
        <v>3000</v>
      </c>
      <c r="AP14" s="18">
        <v>285</v>
      </c>
      <c r="AQ14" s="17">
        <f t="shared" si="3"/>
        <v>6123.5</v>
      </c>
      <c r="AR14" s="17">
        <f t="shared" si="3"/>
        <v>455.44</v>
      </c>
      <c r="AS14" s="17">
        <v>6123.5</v>
      </c>
      <c r="AT14" s="18">
        <v>455.44</v>
      </c>
      <c r="AU14" s="17">
        <v>0</v>
      </c>
      <c r="AV14" s="18">
        <v>0</v>
      </c>
      <c r="AW14" s="17">
        <v>4763.5</v>
      </c>
      <c r="AX14" s="18">
        <v>0</v>
      </c>
      <c r="AY14" s="17"/>
      <c r="AZ14" s="18">
        <v>0</v>
      </c>
      <c r="BA14" s="21"/>
      <c r="BB14" s="18">
        <v>0</v>
      </c>
      <c r="BC14" s="17">
        <v>3000</v>
      </c>
      <c r="BD14" s="18">
        <v>0</v>
      </c>
      <c r="BE14" s="17">
        <v>7109.5</v>
      </c>
      <c r="BF14" s="18">
        <v>0</v>
      </c>
      <c r="BG14" s="17">
        <v>2000</v>
      </c>
      <c r="BH14" s="17">
        <v>0</v>
      </c>
      <c r="BI14" s="17">
        <v>0</v>
      </c>
      <c r="BJ14" s="18">
        <v>0</v>
      </c>
      <c r="BK14" s="20"/>
      <c r="BL14" s="18">
        <v>-166.45</v>
      </c>
      <c r="BM14" s="17"/>
      <c r="BN14" s="17"/>
    </row>
    <row r="15" spans="1:66" s="22" customFormat="1" ht="18.75" customHeight="1">
      <c r="A15" s="15">
        <v>5</v>
      </c>
      <c r="B15" s="16" t="s">
        <v>58</v>
      </c>
      <c r="C15" s="17">
        <f t="shared" si="0"/>
        <v>45065.5</v>
      </c>
      <c r="D15" s="17">
        <f t="shared" si="0"/>
        <v>8793.3166</v>
      </c>
      <c r="E15" s="17">
        <f t="shared" si="1"/>
        <v>43415</v>
      </c>
      <c r="F15" s="17">
        <f t="shared" si="1"/>
        <v>8793.3166</v>
      </c>
      <c r="G15" s="17">
        <f t="shared" si="2"/>
        <v>1650.5</v>
      </c>
      <c r="H15" s="17">
        <f t="shared" si="2"/>
        <v>0</v>
      </c>
      <c r="I15" s="17">
        <v>28440.9</v>
      </c>
      <c r="J15" s="18">
        <v>7524.194</v>
      </c>
      <c r="K15" s="17"/>
      <c r="L15" s="17"/>
      <c r="M15" s="17">
        <v>12280</v>
      </c>
      <c r="N15" s="18">
        <v>949.1226</v>
      </c>
      <c r="O15" s="19">
        <v>1300</v>
      </c>
      <c r="P15" s="18">
        <v>419.0918</v>
      </c>
      <c r="Q15" s="20">
        <v>1030</v>
      </c>
      <c r="R15" s="18">
        <v>245.6308</v>
      </c>
      <c r="S15" s="20">
        <v>186</v>
      </c>
      <c r="T15" s="18">
        <v>36</v>
      </c>
      <c r="U15" s="17">
        <v>100</v>
      </c>
      <c r="V15" s="18">
        <v>0</v>
      </c>
      <c r="W15" s="17">
        <v>2625.8</v>
      </c>
      <c r="X15" s="18">
        <v>8.4</v>
      </c>
      <c r="Y15" s="17">
        <v>1980</v>
      </c>
      <c r="Z15" s="18">
        <v>8.4</v>
      </c>
      <c r="AA15" s="17">
        <v>3410</v>
      </c>
      <c r="AB15" s="18">
        <v>0</v>
      </c>
      <c r="AC15" s="17">
        <v>1940</v>
      </c>
      <c r="AD15" s="18">
        <v>0</v>
      </c>
      <c r="AE15" s="17">
        <v>564.1</v>
      </c>
      <c r="AF15" s="17">
        <v>0</v>
      </c>
      <c r="AG15" s="17">
        <v>0</v>
      </c>
      <c r="AH15" s="18">
        <v>0</v>
      </c>
      <c r="AI15" s="17"/>
      <c r="AJ15" s="18">
        <v>0</v>
      </c>
      <c r="AK15" s="17">
        <v>0</v>
      </c>
      <c r="AL15" s="18">
        <v>0</v>
      </c>
      <c r="AM15" s="17"/>
      <c r="AN15" s="18">
        <v>0</v>
      </c>
      <c r="AO15" s="17">
        <v>2000</v>
      </c>
      <c r="AP15" s="18">
        <v>320</v>
      </c>
      <c r="AQ15" s="17">
        <f t="shared" si="3"/>
        <v>735.4</v>
      </c>
      <c r="AR15" s="17">
        <f t="shared" si="3"/>
        <v>0</v>
      </c>
      <c r="AS15" s="17">
        <v>130</v>
      </c>
      <c r="AT15" s="18">
        <v>0</v>
      </c>
      <c r="AU15" s="17">
        <v>605.4</v>
      </c>
      <c r="AV15" s="18">
        <v>0</v>
      </c>
      <c r="AW15" s="17">
        <v>0</v>
      </c>
      <c r="AX15" s="18">
        <v>0</v>
      </c>
      <c r="AY15" s="17">
        <v>605.4</v>
      </c>
      <c r="AZ15" s="18">
        <v>0</v>
      </c>
      <c r="BA15" s="21"/>
      <c r="BB15" s="18">
        <v>0</v>
      </c>
      <c r="BC15" s="17">
        <v>0</v>
      </c>
      <c r="BD15" s="18">
        <v>0</v>
      </c>
      <c r="BE15" s="17">
        <v>1045.1</v>
      </c>
      <c r="BF15" s="18">
        <v>0</v>
      </c>
      <c r="BG15" s="17">
        <v>0</v>
      </c>
      <c r="BH15" s="17">
        <v>0</v>
      </c>
      <c r="BI15" s="17">
        <v>0</v>
      </c>
      <c r="BJ15" s="18">
        <v>0</v>
      </c>
      <c r="BK15" s="20"/>
      <c r="BL15" s="18">
        <v>0</v>
      </c>
      <c r="BM15" s="17"/>
      <c r="BN15" s="17"/>
    </row>
    <row r="16" spans="1:66" s="22" customFormat="1" ht="18.75" customHeight="1">
      <c r="A16" s="15">
        <v>6</v>
      </c>
      <c r="B16" s="16" t="s">
        <v>59</v>
      </c>
      <c r="C16" s="17">
        <f t="shared" si="0"/>
        <v>50144</v>
      </c>
      <c r="D16" s="17">
        <f t="shared" si="0"/>
        <v>8237.639</v>
      </c>
      <c r="E16" s="17">
        <f t="shared" si="1"/>
        <v>45760</v>
      </c>
      <c r="F16" s="17">
        <f t="shared" si="1"/>
        <v>7737.639</v>
      </c>
      <c r="G16" s="17">
        <f t="shared" si="2"/>
        <v>4384</v>
      </c>
      <c r="H16" s="17">
        <f t="shared" si="2"/>
        <v>500</v>
      </c>
      <c r="I16" s="17">
        <v>14135</v>
      </c>
      <c r="J16" s="18">
        <v>3201.524</v>
      </c>
      <c r="K16" s="17"/>
      <c r="L16" s="17"/>
      <c r="M16" s="17">
        <v>5735</v>
      </c>
      <c r="N16" s="18">
        <v>1116.115</v>
      </c>
      <c r="O16" s="19">
        <v>1000</v>
      </c>
      <c r="P16" s="18">
        <v>463.6638</v>
      </c>
      <c r="Q16" s="20">
        <v>1390</v>
      </c>
      <c r="R16" s="18">
        <v>230.3088</v>
      </c>
      <c r="S16" s="20">
        <v>250</v>
      </c>
      <c r="T16" s="18">
        <v>51.7424</v>
      </c>
      <c r="U16" s="17">
        <v>120</v>
      </c>
      <c r="V16" s="18">
        <v>18.8</v>
      </c>
      <c r="W16" s="17">
        <v>2470</v>
      </c>
      <c r="X16" s="18">
        <v>276.8</v>
      </c>
      <c r="Y16" s="17">
        <v>210</v>
      </c>
      <c r="Z16" s="18">
        <v>0</v>
      </c>
      <c r="AA16" s="17">
        <v>60</v>
      </c>
      <c r="AB16" s="18">
        <v>0</v>
      </c>
      <c r="AC16" s="17">
        <v>370</v>
      </c>
      <c r="AD16" s="18">
        <v>74.8</v>
      </c>
      <c r="AE16" s="17">
        <v>0</v>
      </c>
      <c r="AF16" s="17">
        <v>0</v>
      </c>
      <c r="AG16" s="17">
        <v>21800</v>
      </c>
      <c r="AH16" s="18">
        <v>3400</v>
      </c>
      <c r="AI16" s="17">
        <v>21800</v>
      </c>
      <c r="AJ16" s="18">
        <v>3400</v>
      </c>
      <c r="AK16" s="17">
        <v>0</v>
      </c>
      <c r="AL16" s="18">
        <v>0</v>
      </c>
      <c r="AM16" s="17"/>
      <c r="AN16" s="18">
        <v>0</v>
      </c>
      <c r="AO16" s="17">
        <v>300</v>
      </c>
      <c r="AP16" s="18">
        <v>20</v>
      </c>
      <c r="AQ16" s="17">
        <f t="shared" si="3"/>
        <v>3790</v>
      </c>
      <c r="AR16" s="17">
        <f t="shared" si="3"/>
        <v>0</v>
      </c>
      <c r="AS16" s="17">
        <v>3790</v>
      </c>
      <c r="AT16" s="18">
        <v>0</v>
      </c>
      <c r="AU16" s="17">
        <v>0</v>
      </c>
      <c r="AV16" s="18">
        <v>0</v>
      </c>
      <c r="AW16" s="17">
        <v>3654</v>
      </c>
      <c r="AX16" s="18">
        <v>0</v>
      </c>
      <c r="AY16" s="17"/>
      <c r="AZ16" s="18">
        <v>0</v>
      </c>
      <c r="BA16" s="21"/>
      <c r="BB16" s="18">
        <v>0</v>
      </c>
      <c r="BC16" s="17">
        <v>4124</v>
      </c>
      <c r="BD16" s="18">
        <v>300</v>
      </c>
      <c r="BE16" s="17">
        <v>260</v>
      </c>
      <c r="BF16" s="18">
        <v>200</v>
      </c>
      <c r="BG16" s="17">
        <v>0</v>
      </c>
      <c r="BH16" s="17">
        <v>0</v>
      </c>
      <c r="BI16" s="17">
        <v>0</v>
      </c>
      <c r="BJ16" s="18">
        <v>0</v>
      </c>
      <c r="BK16" s="20"/>
      <c r="BL16" s="18">
        <v>0</v>
      </c>
      <c r="BM16" s="17"/>
      <c r="BN16" s="17"/>
    </row>
    <row r="17" spans="1:66" s="22" customFormat="1" ht="18.75" customHeight="1">
      <c r="A17" s="15">
        <v>7</v>
      </c>
      <c r="B17" s="16" t="s">
        <v>97</v>
      </c>
      <c r="C17" s="17">
        <f t="shared" si="0"/>
        <v>51977</v>
      </c>
      <c r="D17" s="17">
        <f t="shared" si="0"/>
        <v>10487.598100000001</v>
      </c>
      <c r="E17" s="17">
        <f t="shared" si="1"/>
        <v>49322.7</v>
      </c>
      <c r="F17" s="17">
        <f t="shared" si="1"/>
        <v>9158.598100000001</v>
      </c>
      <c r="G17" s="17">
        <f t="shared" si="2"/>
        <v>2654.3</v>
      </c>
      <c r="H17" s="17">
        <f t="shared" si="2"/>
        <v>1329</v>
      </c>
      <c r="I17" s="24">
        <v>35661</v>
      </c>
      <c r="J17" s="18">
        <v>7140.283</v>
      </c>
      <c r="K17" s="24"/>
      <c r="L17" s="24"/>
      <c r="M17" s="24">
        <v>9950</v>
      </c>
      <c r="N17" s="18">
        <v>1598.3151</v>
      </c>
      <c r="O17" s="19">
        <v>2000</v>
      </c>
      <c r="P17" s="18">
        <v>485.318</v>
      </c>
      <c r="Q17" s="20">
        <v>2250</v>
      </c>
      <c r="R17" s="18">
        <v>26.3973</v>
      </c>
      <c r="S17" s="20"/>
      <c r="T17" s="18">
        <v>0</v>
      </c>
      <c r="U17" s="24">
        <v>0</v>
      </c>
      <c r="V17" s="18">
        <v>0</v>
      </c>
      <c r="W17" s="24">
        <v>2500</v>
      </c>
      <c r="X17" s="18">
        <v>644.6008</v>
      </c>
      <c r="Y17" s="24">
        <v>1100</v>
      </c>
      <c r="Z17" s="18">
        <v>138.6</v>
      </c>
      <c r="AA17" s="24">
        <v>1000</v>
      </c>
      <c r="AB17" s="18">
        <v>0</v>
      </c>
      <c r="AC17" s="24">
        <v>1800</v>
      </c>
      <c r="AD17" s="18">
        <v>387.999</v>
      </c>
      <c r="AE17" s="24">
        <v>0</v>
      </c>
      <c r="AF17" s="24">
        <v>0</v>
      </c>
      <c r="AG17" s="24">
        <v>0</v>
      </c>
      <c r="AH17" s="18">
        <v>0</v>
      </c>
      <c r="AI17" s="24"/>
      <c r="AJ17" s="18">
        <v>0</v>
      </c>
      <c r="AK17" s="24">
        <v>0</v>
      </c>
      <c r="AL17" s="18">
        <v>0</v>
      </c>
      <c r="AM17" s="24"/>
      <c r="AN17" s="18">
        <v>0</v>
      </c>
      <c r="AO17" s="24">
        <v>3000</v>
      </c>
      <c r="AP17" s="18">
        <v>420</v>
      </c>
      <c r="AQ17" s="17">
        <f t="shared" si="3"/>
        <v>711.7</v>
      </c>
      <c r="AR17" s="17">
        <f t="shared" si="3"/>
        <v>0</v>
      </c>
      <c r="AS17" s="24">
        <v>711.7</v>
      </c>
      <c r="AT17" s="18">
        <v>0</v>
      </c>
      <c r="AU17" s="24">
        <v>0</v>
      </c>
      <c r="AV17" s="18">
        <v>0</v>
      </c>
      <c r="AW17" s="24">
        <v>711.7</v>
      </c>
      <c r="AX17" s="18">
        <v>0</v>
      </c>
      <c r="AY17" s="24"/>
      <c r="AZ17" s="18">
        <v>0</v>
      </c>
      <c r="BA17" s="21"/>
      <c r="BB17" s="18">
        <v>0</v>
      </c>
      <c r="BC17" s="24">
        <v>950</v>
      </c>
      <c r="BD17" s="18">
        <v>0</v>
      </c>
      <c r="BE17" s="24">
        <v>1704.3</v>
      </c>
      <c r="BF17" s="18">
        <v>1329</v>
      </c>
      <c r="BG17" s="24">
        <v>0</v>
      </c>
      <c r="BH17" s="24">
        <v>0</v>
      </c>
      <c r="BI17" s="24">
        <v>0</v>
      </c>
      <c r="BJ17" s="18">
        <v>0</v>
      </c>
      <c r="BK17" s="20"/>
      <c r="BL17" s="18">
        <v>0</v>
      </c>
      <c r="BM17" s="24"/>
      <c r="BN17" s="24"/>
    </row>
    <row r="18" spans="1:66" s="22" customFormat="1" ht="18.75" customHeight="1">
      <c r="A18" s="15">
        <v>8</v>
      </c>
      <c r="B18" s="16" t="s">
        <v>60</v>
      </c>
      <c r="C18" s="17">
        <f t="shared" si="0"/>
        <v>67489.2</v>
      </c>
      <c r="D18" s="17">
        <f t="shared" si="0"/>
        <v>13339.586299999999</v>
      </c>
      <c r="E18" s="17">
        <f t="shared" si="1"/>
        <v>63889.9</v>
      </c>
      <c r="F18" s="17">
        <f t="shared" si="1"/>
        <v>12697.3663</v>
      </c>
      <c r="G18" s="17">
        <f t="shared" si="2"/>
        <v>3599.3</v>
      </c>
      <c r="H18" s="17">
        <f t="shared" si="2"/>
        <v>642.22</v>
      </c>
      <c r="I18" s="24">
        <v>20960</v>
      </c>
      <c r="J18" s="18">
        <v>4504.856</v>
      </c>
      <c r="K18" s="24"/>
      <c r="L18" s="24"/>
      <c r="M18" s="24">
        <v>5347.5</v>
      </c>
      <c r="N18" s="18">
        <v>498.7813</v>
      </c>
      <c r="O18" s="19">
        <v>821.9</v>
      </c>
      <c r="P18" s="18">
        <v>336.9313</v>
      </c>
      <c r="Q18" s="20">
        <v>1200</v>
      </c>
      <c r="R18" s="18">
        <v>0</v>
      </c>
      <c r="S18" s="20">
        <v>80</v>
      </c>
      <c r="T18" s="18">
        <v>0</v>
      </c>
      <c r="U18" s="24">
        <v>150</v>
      </c>
      <c r="V18" s="18">
        <v>0</v>
      </c>
      <c r="W18" s="24">
        <v>985.6</v>
      </c>
      <c r="X18" s="18">
        <v>91.8</v>
      </c>
      <c r="Y18" s="24">
        <v>400</v>
      </c>
      <c r="Z18" s="18">
        <v>55</v>
      </c>
      <c r="AA18" s="24">
        <v>100</v>
      </c>
      <c r="AB18" s="18">
        <v>0</v>
      </c>
      <c r="AC18" s="24">
        <v>1950</v>
      </c>
      <c r="AD18" s="18">
        <v>70.05</v>
      </c>
      <c r="AE18" s="24">
        <v>0</v>
      </c>
      <c r="AF18" s="24">
        <v>0</v>
      </c>
      <c r="AG18" s="24">
        <v>24284.5</v>
      </c>
      <c r="AH18" s="18">
        <v>3209.729</v>
      </c>
      <c r="AI18" s="24">
        <v>24284.5</v>
      </c>
      <c r="AJ18" s="18">
        <v>3209.729</v>
      </c>
      <c r="AK18" s="24">
        <v>8457.3</v>
      </c>
      <c r="AL18" s="18">
        <v>4229</v>
      </c>
      <c r="AM18" s="24"/>
      <c r="AN18" s="18">
        <v>0</v>
      </c>
      <c r="AO18" s="24">
        <v>700</v>
      </c>
      <c r="AP18" s="18">
        <v>255</v>
      </c>
      <c r="AQ18" s="17">
        <f t="shared" si="3"/>
        <v>4140.6</v>
      </c>
      <c r="AR18" s="17">
        <f t="shared" si="3"/>
        <v>0</v>
      </c>
      <c r="AS18" s="24">
        <v>4140.6</v>
      </c>
      <c r="AT18" s="18">
        <v>0</v>
      </c>
      <c r="AU18" s="24">
        <v>0</v>
      </c>
      <c r="AV18" s="18">
        <v>0</v>
      </c>
      <c r="AW18" s="24">
        <v>4140.6</v>
      </c>
      <c r="AX18" s="18">
        <v>0</v>
      </c>
      <c r="AY18" s="24"/>
      <c r="AZ18" s="18">
        <v>0</v>
      </c>
      <c r="BA18" s="21"/>
      <c r="BB18" s="18">
        <v>0</v>
      </c>
      <c r="BC18" s="24">
        <v>2000</v>
      </c>
      <c r="BD18" s="18">
        <v>0</v>
      </c>
      <c r="BE18" s="24">
        <v>1599.3</v>
      </c>
      <c r="BF18" s="18">
        <v>642.22</v>
      </c>
      <c r="BG18" s="24">
        <v>0</v>
      </c>
      <c r="BH18" s="24">
        <v>0</v>
      </c>
      <c r="BI18" s="24">
        <v>0</v>
      </c>
      <c r="BJ18" s="18">
        <v>0</v>
      </c>
      <c r="BK18" s="20"/>
      <c r="BL18" s="18">
        <v>0</v>
      </c>
      <c r="BM18" s="24"/>
      <c r="BN18" s="24"/>
    </row>
    <row r="19" spans="1:66" s="22" customFormat="1" ht="18.75" customHeight="1">
      <c r="A19" s="15">
        <v>9</v>
      </c>
      <c r="B19" s="16" t="s">
        <v>61</v>
      </c>
      <c r="C19" s="17">
        <f t="shared" si="0"/>
        <v>81175</v>
      </c>
      <c r="D19" s="17">
        <f t="shared" si="0"/>
        <v>9289.6162</v>
      </c>
      <c r="E19" s="17">
        <f t="shared" si="1"/>
        <v>81175</v>
      </c>
      <c r="F19" s="17">
        <f t="shared" si="1"/>
        <v>11979.6162</v>
      </c>
      <c r="G19" s="17">
        <f t="shared" si="2"/>
        <v>0</v>
      </c>
      <c r="H19" s="17">
        <f t="shared" si="2"/>
        <v>-2690</v>
      </c>
      <c r="I19" s="24">
        <v>29810</v>
      </c>
      <c r="J19" s="18">
        <v>6520.014</v>
      </c>
      <c r="K19" s="24"/>
      <c r="L19" s="24"/>
      <c r="M19" s="24">
        <v>21691</v>
      </c>
      <c r="N19" s="18">
        <v>2898.9962</v>
      </c>
      <c r="O19" s="19">
        <v>8600</v>
      </c>
      <c r="P19" s="18">
        <v>1936.8042</v>
      </c>
      <c r="Q19" s="20">
        <v>972</v>
      </c>
      <c r="R19" s="18">
        <v>162</v>
      </c>
      <c r="S19" s="20">
        <v>174</v>
      </c>
      <c r="T19" s="18">
        <v>36</v>
      </c>
      <c r="U19" s="24">
        <v>100</v>
      </c>
      <c r="V19" s="18">
        <v>50</v>
      </c>
      <c r="W19" s="24">
        <v>5215</v>
      </c>
      <c r="X19" s="18">
        <v>218.931</v>
      </c>
      <c r="Y19" s="24">
        <v>3300</v>
      </c>
      <c r="Z19" s="18">
        <v>100</v>
      </c>
      <c r="AA19" s="24">
        <v>2100</v>
      </c>
      <c r="AB19" s="18">
        <v>43</v>
      </c>
      <c r="AC19" s="24">
        <v>2750</v>
      </c>
      <c r="AD19" s="18">
        <v>297.261</v>
      </c>
      <c r="AE19" s="24">
        <v>0</v>
      </c>
      <c r="AF19" s="24">
        <v>0</v>
      </c>
      <c r="AG19" s="24">
        <v>18000</v>
      </c>
      <c r="AH19" s="18">
        <v>2238</v>
      </c>
      <c r="AI19" s="24">
        <v>18000</v>
      </c>
      <c r="AJ19" s="18">
        <v>2238</v>
      </c>
      <c r="AK19" s="24">
        <v>4500</v>
      </c>
      <c r="AL19" s="18">
        <v>132.606</v>
      </c>
      <c r="AM19" s="24">
        <v>500</v>
      </c>
      <c r="AN19" s="18">
        <v>132.606</v>
      </c>
      <c r="AO19" s="24">
        <v>2000</v>
      </c>
      <c r="AP19" s="18">
        <v>190</v>
      </c>
      <c r="AQ19" s="17">
        <f t="shared" si="3"/>
        <v>5174</v>
      </c>
      <c r="AR19" s="17">
        <f t="shared" si="3"/>
        <v>0</v>
      </c>
      <c r="AS19" s="24">
        <v>5174</v>
      </c>
      <c r="AT19" s="18">
        <v>0</v>
      </c>
      <c r="AU19" s="24">
        <v>0</v>
      </c>
      <c r="AV19" s="18">
        <v>0</v>
      </c>
      <c r="AW19" s="24">
        <v>4974</v>
      </c>
      <c r="AX19" s="18">
        <v>0</v>
      </c>
      <c r="AY19" s="24"/>
      <c r="AZ19" s="18">
        <v>0</v>
      </c>
      <c r="BA19" s="21"/>
      <c r="BB19" s="18">
        <v>0</v>
      </c>
      <c r="BC19" s="24">
        <v>0</v>
      </c>
      <c r="BD19" s="18">
        <v>0</v>
      </c>
      <c r="BE19" s="24">
        <v>0</v>
      </c>
      <c r="BF19" s="18">
        <v>0</v>
      </c>
      <c r="BG19" s="24">
        <v>0</v>
      </c>
      <c r="BH19" s="24">
        <v>0</v>
      </c>
      <c r="BI19" s="24">
        <v>0</v>
      </c>
      <c r="BJ19" s="18">
        <v>0</v>
      </c>
      <c r="BK19" s="20"/>
      <c r="BL19" s="18">
        <v>-2690</v>
      </c>
      <c r="BM19" s="24"/>
      <c r="BN19" s="24"/>
    </row>
    <row r="20" spans="1:66" s="22" customFormat="1" ht="18.75" customHeight="1">
      <c r="A20" s="15">
        <v>10</v>
      </c>
      <c r="B20" s="16" t="s">
        <v>62</v>
      </c>
      <c r="C20" s="17">
        <f t="shared" si="0"/>
        <v>74300.79999999999</v>
      </c>
      <c r="D20" s="17">
        <f t="shared" si="0"/>
        <v>13681.2392</v>
      </c>
      <c r="E20" s="17">
        <f t="shared" si="1"/>
        <v>74300.79999999999</v>
      </c>
      <c r="F20" s="17">
        <f t="shared" si="1"/>
        <v>14056.2392</v>
      </c>
      <c r="G20" s="17">
        <f t="shared" si="2"/>
        <v>0</v>
      </c>
      <c r="H20" s="17">
        <f t="shared" si="2"/>
        <v>-375</v>
      </c>
      <c r="I20" s="24">
        <v>31894.2</v>
      </c>
      <c r="J20" s="18">
        <v>5854.214</v>
      </c>
      <c r="K20" s="24"/>
      <c r="L20" s="24"/>
      <c r="M20" s="24">
        <v>15970</v>
      </c>
      <c r="N20" s="18">
        <v>4553.8682</v>
      </c>
      <c r="O20" s="19">
        <v>2500</v>
      </c>
      <c r="P20" s="18">
        <v>928.6682</v>
      </c>
      <c r="Q20" s="20">
        <v>1700</v>
      </c>
      <c r="R20" s="18">
        <v>424.5</v>
      </c>
      <c r="S20" s="20">
        <v>120</v>
      </c>
      <c r="T20" s="18">
        <v>0</v>
      </c>
      <c r="U20" s="24">
        <v>0</v>
      </c>
      <c r="V20" s="18">
        <v>0</v>
      </c>
      <c r="W20" s="24">
        <v>3700</v>
      </c>
      <c r="X20" s="18">
        <v>999.6</v>
      </c>
      <c r="Y20" s="24">
        <v>2500</v>
      </c>
      <c r="Z20" s="18">
        <v>999.6</v>
      </c>
      <c r="AA20" s="24">
        <v>2500</v>
      </c>
      <c r="AB20" s="18">
        <v>351</v>
      </c>
      <c r="AC20" s="24">
        <v>4400</v>
      </c>
      <c r="AD20" s="18">
        <v>1839.3</v>
      </c>
      <c r="AE20" s="24">
        <v>0</v>
      </c>
      <c r="AF20" s="24">
        <v>0</v>
      </c>
      <c r="AG20" s="24">
        <v>20636.6</v>
      </c>
      <c r="AH20" s="18">
        <v>3592.157</v>
      </c>
      <c r="AI20" s="24">
        <v>20636.6</v>
      </c>
      <c r="AJ20" s="18">
        <v>3592.157</v>
      </c>
      <c r="AK20" s="24">
        <v>1200</v>
      </c>
      <c r="AL20" s="18">
        <v>0</v>
      </c>
      <c r="AM20" s="24">
        <v>1200</v>
      </c>
      <c r="AN20" s="18">
        <v>0</v>
      </c>
      <c r="AO20" s="24">
        <v>4500</v>
      </c>
      <c r="AP20" s="18">
        <v>50</v>
      </c>
      <c r="AQ20" s="17">
        <f t="shared" si="3"/>
        <v>100</v>
      </c>
      <c r="AR20" s="17">
        <f t="shared" si="3"/>
        <v>6</v>
      </c>
      <c r="AS20" s="24">
        <v>100</v>
      </c>
      <c r="AT20" s="18">
        <v>6</v>
      </c>
      <c r="AU20" s="24">
        <v>0</v>
      </c>
      <c r="AV20" s="18">
        <v>0</v>
      </c>
      <c r="AW20" s="24"/>
      <c r="AX20" s="18">
        <v>0</v>
      </c>
      <c r="AY20" s="24"/>
      <c r="AZ20" s="18">
        <v>0</v>
      </c>
      <c r="BA20" s="21"/>
      <c r="BB20" s="18">
        <v>0</v>
      </c>
      <c r="BC20" s="24">
        <v>0</v>
      </c>
      <c r="BD20" s="18">
        <v>0</v>
      </c>
      <c r="BE20" s="24">
        <v>0</v>
      </c>
      <c r="BF20" s="18">
        <v>0</v>
      </c>
      <c r="BG20" s="24">
        <v>0</v>
      </c>
      <c r="BH20" s="24">
        <v>0</v>
      </c>
      <c r="BI20" s="24">
        <v>0</v>
      </c>
      <c r="BJ20" s="18">
        <v>0</v>
      </c>
      <c r="BK20" s="20"/>
      <c r="BL20" s="18">
        <v>-375</v>
      </c>
      <c r="BM20" s="24"/>
      <c r="BN20" s="24"/>
    </row>
    <row r="21" spans="1:66" s="22" customFormat="1" ht="18.75" customHeight="1">
      <c r="A21" s="15">
        <v>11</v>
      </c>
      <c r="B21" s="16" t="s">
        <v>63</v>
      </c>
      <c r="C21" s="17">
        <f t="shared" si="0"/>
        <v>49399.4</v>
      </c>
      <c r="D21" s="17">
        <f t="shared" si="0"/>
        <v>6938.9019</v>
      </c>
      <c r="E21" s="17">
        <f t="shared" si="1"/>
        <v>49399.4</v>
      </c>
      <c r="F21" s="17">
        <f t="shared" si="1"/>
        <v>6938.9019</v>
      </c>
      <c r="G21" s="17">
        <f t="shared" si="2"/>
        <v>0</v>
      </c>
      <c r="H21" s="17">
        <f t="shared" si="2"/>
        <v>0</v>
      </c>
      <c r="I21" s="24">
        <v>31230</v>
      </c>
      <c r="J21" s="18">
        <v>5404.53</v>
      </c>
      <c r="K21" s="24"/>
      <c r="L21" s="24"/>
      <c r="M21" s="24">
        <v>12772</v>
      </c>
      <c r="N21" s="18">
        <v>1034.3719</v>
      </c>
      <c r="O21" s="19">
        <v>700</v>
      </c>
      <c r="P21" s="18">
        <v>159.723</v>
      </c>
      <c r="Q21" s="20">
        <v>1572</v>
      </c>
      <c r="R21" s="18">
        <v>0</v>
      </c>
      <c r="S21" s="20">
        <v>150</v>
      </c>
      <c r="T21" s="18">
        <v>36</v>
      </c>
      <c r="U21" s="24">
        <v>150</v>
      </c>
      <c r="V21" s="18">
        <v>0</v>
      </c>
      <c r="W21" s="24">
        <v>3850</v>
      </c>
      <c r="X21" s="18">
        <v>752.05</v>
      </c>
      <c r="Y21" s="24">
        <v>2600</v>
      </c>
      <c r="Z21" s="18">
        <v>645.85</v>
      </c>
      <c r="AA21" s="24">
        <v>1500</v>
      </c>
      <c r="AB21" s="18">
        <v>0</v>
      </c>
      <c r="AC21" s="24">
        <v>4700</v>
      </c>
      <c r="AD21" s="18">
        <v>40.5989</v>
      </c>
      <c r="AE21" s="24">
        <v>0</v>
      </c>
      <c r="AF21" s="24">
        <v>0</v>
      </c>
      <c r="AG21" s="24">
        <v>0</v>
      </c>
      <c r="AH21" s="18">
        <v>0</v>
      </c>
      <c r="AI21" s="24"/>
      <c r="AJ21" s="18">
        <v>0</v>
      </c>
      <c r="AK21" s="24">
        <v>0</v>
      </c>
      <c r="AL21" s="18">
        <v>0</v>
      </c>
      <c r="AM21" s="24"/>
      <c r="AN21" s="18">
        <v>0</v>
      </c>
      <c r="AO21" s="24">
        <v>2500</v>
      </c>
      <c r="AP21" s="18">
        <v>500</v>
      </c>
      <c r="AQ21" s="17">
        <f t="shared" si="3"/>
        <v>2897.4</v>
      </c>
      <c r="AR21" s="17">
        <f t="shared" si="3"/>
        <v>0</v>
      </c>
      <c r="AS21" s="24">
        <v>2897.4</v>
      </c>
      <c r="AT21" s="18">
        <v>0</v>
      </c>
      <c r="AU21" s="24">
        <v>0</v>
      </c>
      <c r="AV21" s="18">
        <v>0</v>
      </c>
      <c r="AW21" s="24">
        <v>2847.4</v>
      </c>
      <c r="AX21" s="18">
        <v>0</v>
      </c>
      <c r="AY21" s="24"/>
      <c r="AZ21" s="18">
        <v>0</v>
      </c>
      <c r="BA21" s="21"/>
      <c r="BB21" s="18">
        <v>0</v>
      </c>
      <c r="BC21" s="24">
        <v>0</v>
      </c>
      <c r="BD21" s="18">
        <v>0</v>
      </c>
      <c r="BE21" s="24">
        <v>0</v>
      </c>
      <c r="BF21" s="18">
        <v>0</v>
      </c>
      <c r="BG21" s="24">
        <v>0</v>
      </c>
      <c r="BH21" s="24">
        <v>0</v>
      </c>
      <c r="BI21" s="24">
        <v>0</v>
      </c>
      <c r="BJ21" s="18">
        <v>0</v>
      </c>
      <c r="BK21" s="20"/>
      <c r="BL21" s="18">
        <v>0</v>
      </c>
      <c r="BM21" s="24"/>
      <c r="BN21" s="24"/>
    </row>
    <row r="22" spans="1:66" s="34" customFormat="1" ht="18.75" customHeight="1">
      <c r="A22" s="25">
        <v>12</v>
      </c>
      <c r="B22" s="26" t="s">
        <v>64</v>
      </c>
      <c r="C22" s="27">
        <f t="shared" si="0"/>
        <v>110079.59999999999</v>
      </c>
      <c r="D22" s="28">
        <f t="shared" si="0"/>
        <v>19900.2875</v>
      </c>
      <c r="E22" s="28">
        <f t="shared" si="1"/>
        <v>100388.2</v>
      </c>
      <c r="F22" s="28">
        <f t="shared" si="1"/>
        <v>23220.2875</v>
      </c>
      <c r="G22" s="28">
        <f t="shared" si="2"/>
        <v>9691.4</v>
      </c>
      <c r="H22" s="28">
        <f t="shared" si="2"/>
        <v>-3320</v>
      </c>
      <c r="I22" s="29">
        <v>33634</v>
      </c>
      <c r="J22" s="30">
        <v>8502.2</v>
      </c>
      <c r="K22" s="29"/>
      <c r="L22" s="29"/>
      <c r="M22" s="29">
        <v>30714.2</v>
      </c>
      <c r="N22" s="30">
        <v>8064.0535</v>
      </c>
      <c r="O22" s="31">
        <v>4170</v>
      </c>
      <c r="P22" s="30">
        <v>937.1985</v>
      </c>
      <c r="Q22" s="32">
        <v>4000</v>
      </c>
      <c r="R22" s="30">
        <v>650</v>
      </c>
      <c r="S22" s="32">
        <v>192</v>
      </c>
      <c r="T22" s="30">
        <v>35.3</v>
      </c>
      <c r="U22" s="29"/>
      <c r="V22" s="30">
        <v>0</v>
      </c>
      <c r="W22" s="29">
        <v>12817</v>
      </c>
      <c r="X22" s="30">
        <v>2154.635</v>
      </c>
      <c r="Y22" s="29">
        <v>11550</v>
      </c>
      <c r="Z22" s="30">
        <v>1232.935</v>
      </c>
      <c r="AA22" s="29">
        <v>2320</v>
      </c>
      <c r="AB22" s="30">
        <v>40</v>
      </c>
      <c r="AC22" s="29">
        <v>5670</v>
      </c>
      <c r="AD22" s="30">
        <v>3969.92</v>
      </c>
      <c r="AE22" s="29"/>
      <c r="AF22" s="29">
        <v>0</v>
      </c>
      <c r="AG22" s="29">
        <v>28000</v>
      </c>
      <c r="AH22" s="30">
        <v>4031.934</v>
      </c>
      <c r="AI22" s="29">
        <v>28000</v>
      </c>
      <c r="AJ22" s="30">
        <v>4031.934</v>
      </c>
      <c r="AK22" s="29">
        <v>888</v>
      </c>
      <c r="AL22" s="30">
        <v>179.3</v>
      </c>
      <c r="AM22" s="29">
        <v>888</v>
      </c>
      <c r="AN22" s="30">
        <v>179.3</v>
      </c>
      <c r="AO22" s="29">
        <v>6700</v>
      </c>
      <c r="AP22" s="30">
        <v>2336.8</v>
      </c>
      <c r="AQ22" s="28">
        <f t="shared" si="3"/>
        <v>452</v>
      </c>
      <c r="AR22" s="28">
        <f t="shared" si="3"/>
        <v>106</v>
      </c>
      <c r="AS22" s="29">
        <v>452</v>
      </c>
      <c r="AT22" s="30">
        <v>106</v>
      </c>
      <c r="AU22" s="29">
        <v>0</v>
      </c>
      <c r="AV22" s="30">
        <v>0</v>
      </c>
      <c r="AW22" s="29">
        <v>252</v>
      </c>
      <c r="AX22" s="30">
        <v>0</v>
      </c>
      <c r="AY22" s="29"/>
      <c r="AZ22" s="30">
        <v>0</v>
      </c>
      <c r="BA22" s="33"/>
      <c r="BB22" s="30">
        <v>0</v>
      </c>
      <c r="BC22" s="29">
        <v>15349.8</v>
      </c>
      <c r="BD22" s="30">
        <v>0</v>
      </c>
      <c r="BE22" s="29">
        <v>600</v>
      </c>
      <c r="BF22" s="30">
        <v>368</v>
      </c>
      <c r="BG22" s="29"/>
      <c r="BH22" s="29">
        <v>0</v>
      </c>
      <c r="BI22" s="29"/>
      <c r="BJ22" s="30">
        <v>0</v>
      </c>
      <c r="BK22" s="32">
        <v>-6258.4</v>
      </c>
      <c r="BL22" s="30">
        <v>-3688</v>
      </c>
      <c r="BM22" s="29"/>
      <c r="BN22" s="29"/>
    </row>
    <row r="23" spans="1:66" s="22" customFormat="1" ht="18.75" customHeight="1">
      <c r="A23" s="15">
        <v>13</v>
      </c>
      <c r="B23" s="16" t="s">
        <v>65</v>
      </c>
      <c r="C23" s="17">
        <f t="shared" si="0"/>
        <v>74608.9</v>
      </c>
      <c r="D23" s="17">
        <f t="shared" si="0"/>
        <v>13360.3618</v>
      </c>
      <c r="E23" s="17">
        <f t="shared" si="1"/>
        <v>65180.8</v>
      </c>
      <c r="F23" s="17">
        <f t="shared" si="1"/>
        <v>13360.3618</v>
      </c>
      <c r="G23" s="17">
        <f t="shared" si="2"/>
        <v>9428.099999999999</v>
      </c>
      <c r="H23" s="17">
        <f t="shared" si="2"/>
        <v>0</v>
      </c>
      <c r="I23" s="24">
        <v>27981.2</v>
      </c>
      <c r="J23" s="18">
        <v>6198</v>
      </c>
      <c r="K23" s="24"/>
      <c r="L23" s="24"/>
      <c r="M23" s="24">
        <v>7514.3</v>
      </c>
      <c r="N23" s="18">
        <v>558.0208</v>
      </c>
      <c r="O23" s="19">
        <v>1659.3</v>
      </c>
      <c r="P23" s="18">
        <v>404.5511</v>
      </c>
      <c r="Q23" s="20">
        <v>300</v>
      </c>
      <c r="R23" s="18">
        <v>1.7218</v>
      </c>
      <c r="S23" s="20">
        <v>360</v>
      </c>
      <c r="T23" s="18">
        <v>70.0679</v>
      </c>
      <c r="U23" s="24">
        <v>50</v>
      </c>
      <c r="V23" s="18">
        <v>0</v>
      </c>
      <c r="W23" s="24">
        <v>1535</v>
      </c>
      <c r="X23" s="18">
        <v>61.68</v>
      </c>
      <c r="Y23" s="24">
        <v>890</v>
      </c>
      <c r="Z23" s="18">
        <v>0</v>
      </c>
      <c r="AA23" s="24">
        <v>950</v>
      </c>
      <c r="AB23" s="18">
        <v>0</v>
      </c>
      <c r="AC23" s="24">
        <v>2300</v>
      </c>
      <c r="AD23" s="18">
        <v>0</v>
      </c>
      <c r="AE23" s="24">
        <v>0</v>
      </c>
      <c r="AF23" s="24">
        <v>0</v>
      </c>
      <c r="AG23" s="24">
        <v>16000</v>
      </c>
      <c r="AH23" s="18">
        <v>3419.341</v>
      </c>
      <c r="AI23" s="24">
        <v>16000</v>
      </c>
      <c r="AJ23" s="18">
        <v>3419.341</v>
      </c>
      <c r="AK23" s="24">
        <v>10025.3</v>
      </c>
      <c r="AL23" s="18">
        <v>3000</v>
      </c>
      <c r="AM23" s="24"/>
      <c r="AN23" s="18">
        <v>0</v>
      </c>
      <c r="AO23" s="24">
        <v>1500</v>
      </c>
      <c r="AP23" s="18">
        <v>175</v>
      </c>
      <c r="AQ23" s="17">
        <f t="shared" si="3"/>
        <v>2160</v>
      </c>
      <c r="AR23" s="17">
        <f t="shared" si="3"/>
        <v>10</v>
      </c>
      <c r="AS23" s="24">
        <v>2160</v>
      </c>
      <c r="AT23" s="18">
        <v>10</v>
      </c>
      <c r="AU23" s="24">
        <v>0</v>
      </c>
      <c r="AV23" s="18">
        <v>0</v>
      </c>
      <c r="AW23" s="24">
        <v>2000</v>
      </c>
      <c r="AX23" s="18">
        <v>0</v>
      </c>
      <c r="AY23" s="24"/>
      <c r="AZ23" s="18">
        <v>0</v>
      </c>
      <c r="BA23" s="21"/>
      <c r="BB23" s="18">
        <v>0</v>
      </c>
      <c r="BC23" s="24">
        <v>12328.1</v>
      </c>
      <c r="BD23" s="18">
        <v>0</v>
      </c>
      <c r="BE23" s="24">
        <v>7100</v>
      </c>
      <c r="BF23" s="18">
        <v>0</v>
      </c>
      <c r="BG23" s="24">
        <v>0</v>
      </c>
      <c r="BH23" s="24">
        <v>0</v>
      </c>
      <c r="BI23" s="24">
        <v>0</v>
      </c>
      <c r="BJ23" s="18">
        <v>0</v>
      </c>
      <c r="BK23" s="20">
        <v>-10000</v>
      </c>
      <c r="BL23" s="18">
        <v>0</v>
      </c>
      <c r="BM23" s="24"/>
      <c r="BN23" s="24"/>
    </row>
    <row r="24" spans="1:66" s="22" customFormat="1" ht="18.75" customHeight="1">
      <c r="A24" s="15">
        <v>14</v>
      </c>
      <c r="B24" s="16" t="s">
        <v>66</v>
      </c>
      <c r="C24" s="17">
        <f t="shared" si="0"/>
        <v>51145.5</v>
      </c>
      <c r="D24" s="17">
        <f t="shared" si="0"/>
        <v>6793.464300000001</v>
      </c>
      <c r="E24" s="17">
        <f t="shared" si="1"/>
        <v>51145.5</v>
      </c>
      <c r="F24" s="17">
        <f t="shared" si="1"/>
        <v>6793.464300000001</v>
      </c>
      <c r="G24" s="17">
        <f t="shared" si="2"/>
        <v>0</v>
      </c>
      <c r="H24" s="17">
        <f t="shared" si="2"/>
        <v>0</v>
      </c>
      <c r="I24" s="24">
        <v>28528.5</v>
      </c>
      <c r="J24" s="18">
        <v>5051.796</v>
      </c>
      <c r="K24" s="24"/>
      <c r="L24" s="24"/>
      <c r="M24" s="24">
        <v>10650</v>
      </c>
      <c r="N24" s="18">
        <v>1481.6683</v>
      </c>
      <c r="O24" s="19">
        <v>2000</v>
      </c>
      <c r="P24" s="18">
        <v>615.3109</v>
      </c>
      <c r="Q24" s="20">
        <v>1700</v>
      </c>
      <c r="R24" s="18">
        <v>277.8874</v>
      </c>
      <c r="S24" s="20">
        <v>350</v>
      </c>
      <c r="T24" s="18">
        <v>68.07</v>
      </c>
      <c r="U24" s="24">
        <v>200</v>
      </c>
      <c r="V24" s="18">
        <v>0</v>
      </c>
      <c r="W24" s="24">
        <v>3700</v>
      </c>
      <c r="X24" s="18">
        <v>413.8</v>
      </c>
      <c r="Y24" s="24">
        <v>2200</v>
      </c>
      <c r="Z24" s="18">
        <v>335</v>
      </c>
      <c r="AA24" s="24">
        <v>200</v>
      </c>
      <c r="AB24" s="18">
        <v>13</v>
      </c>
      <c r="AC24" s="24">
        <v>2300</v>
      </c>
      <c r="AD24" s="18">
        <v>65.6</v>
      </c>
      <c r="AE24" s="24">
        <v>0</v>
      </c>
      <c r="AF24" s="24">
        <v>0</v>
      </c>
      <c r="AG24" s="24">
        <v>0</v>
      </c>
      <c r="AH24" s="18">
        <v>0</v>
      </c>
      <c r="AI24" s="24"/>
      <c r="AJ24" s="18">
        <v>0</v>
      </c>
      <c r="AK24" s="24">
        <v>0</v>
      </c>
      <c r="AL24" s="18">
        <v>0</v>
      </c>
      <c r="AM24" s="24"/>
      <c r="AN24" s="18">
        <v>0</v>
      </c>
      <c r="AO24" s="24">
        <v>2000</v>
      </c>
      <c r="AP24" s="18">
        <v>260</v>
      </c>
      <c r="AQ24" s="17">
        <f t="shared" si="3"/>
        <v>9967</v>
      </c>
      <c r="AR24" s="17">
        <f t="shared" si="3"/>
        <v>0</v>
      </c>
      <c r="AS24" s="24">
        <v>9967</v>
      </c>
      <c r="AT24" s="18">
        <v>0</v>
      </c>
      <c r="AU24" s="24">
        <v>0</v>
      </c>
      <c r="AV24" s="18">
        <v>0</v>
      </c>
      <c r="AW24" s="24">
        <v>9567</v>
      </c>
      <c r="AX24" s="18">
        <v>0</v>
      </c>
      <c r="AY24" s="24"/>
      <c r="AZ24" s="18">
        <v>0</v>
      </c>
      <c r="BA24" s="21"/>
      <c r="BB24" s="18">
        <v>0</v>
      </c>
      <c r="BC24" s="24">
        <v>0</v>
      </c>
      <c r="BD24" s="18">
        <v>0</v>
      </c>
      <c r="BE24" s="24">
        <v>0</v>
      </c>
      <c r="BF24" s="18">
        <v>0</v>
      </c>
      <c r="BG24" s="24">
        <v>0</v>
      </c>
      <c r="BH24" s="24">
        <v>0</v>
      </c>
      <c r="BI24" s="24">
        <v>0</v>
      </c>
      <c r="BJ24" s="18">
        <v>0</v>
      </c>
      <c r="BK24" s="20"/>
      <c r="BL24" s="18">
        <v>0</v>
      </c>
      <c r="BM24" s="24"/>
      <c r="BN24" s="24"/>
    </row>
    <row r="25" spans="1:66" s="22" customFormat="1" ht="18.75" customHeight="1">
      <c r="A25" s="15">
        <v>15</v>
      </c>
      <c r="B25" s="16" t="s">
        <v>67</v>
      </c>
      <c r="C25" s="17">
        <f t="shared" si="0"/>
        <v>85417.2</v>
      </c>
      <c r="D25" s="17">
        <f t="shared" si="0"/>
        <v>16347.325300000002</v>
      </c>
      <c r="E25" s="17">
        <f t="shared" si="1"/>
        <v>69723.8</v>
      </c>
      <c r="F25" s="17">
        <f t="shared" si="1"/>
        <v>19407.235</v>
      </c>
      <c r="G25" s="17">
        <f t="shared" si="2"/>
        <v>36387.200000000004</v>
      </c>
      <c r="H25" s="17">
        <f t="shared" si="2"/>
        <v>8486.366</v>
      </c>
      <c r="I25" s="24">
        <v>31450</v>
      </c>
      <c r="J25" s="18">
        <v>5613.567</v>
      </c>
      <c r="K25" s="24"/>
      <c r="L25" s="24"/>
      <c r="M25" s="24">
        <v>9885</v>
      </c>
      <c r="N25" s="18">
        <v>1527.3923</v>
      </c>
      <c r="O25" s="19">
        <v>4700</v>
      </c>
      <c r="P25" s="18">
        <v>914.0483</v>
      </c>
      <c r="Q25" s="20">
        <v>50</v>
      </c>
      <c r="R25" s="18">
        <v>0</v>
      </c>
      <c r="S25" s="20">
        <v>220</v>
      </c>
      <c r="T25" s="18">
        <v>40.8</v>
      </c>
      <c r="U25" s="24">
        <v>200</v>
      </c>
      <c r="V25" s="18">
        <v>0</v>
      </c>
      <c r="W25" s="35">
        <v>2225</v>
      </c>
      <c r="X25" s="18">
        <v>210.8</v>
      </c>
      <c r="Y25" s="24">
        <v>1900</v>
      </c>
      <c r="Z25" s="18">
        <v>180</v>
      </c>
      <c r="AA25" s="24">
        <v>300</v>
      </c>
      <c r="AB25" s="18">
        <v>0</v>
      </c>
      <c r="AC25" s="35">
        <v>2090</v>
      </c>
      <c r="AD25" s="18">
        <v>348.85</v>
      </c>
      <c r="AE25" s="24">
        <v>0</v>
      </c>
      <c r="AF25" s="24">
        <v>0</v>
      </c>
      <c r="AG25" s="24">
        <v>4695</v>
      </c>
      <c r="AH25" s="18">
        <v>500</v>
      </c>
      <c r="AI25" s="24">
        <v>4695</v>
      </c>
      <c r="AJ25" s="18">
        <v>500</v>
      </c>
      <c r="AK25" s="24">
        <v>0</v>
      </c>
      <c r="AL25" s="18">
        <v>0</v>
      </c>
      <c r="AM25" s="24"/>
      <c r="AN25" s="18">
        <v>0</v>
      </c>
      <c r="AO25" s="24">
        <v>3000</v>
      </c>
      <c r="AP25" s="18">
        <v>220</v>
      </c>
      <c r="AQ25" s="17">
        <f t="shared" si="3"/>
        <v>0</v>
      </c>
      <c r="AR25" s="17">
        <f t="shared" si="3"/>
        <v>0</v>
      </c>
      <c r="AS25" s="24">
        <v>20693.8</v>
      </c>
      <c r="AT25" s="18">
        <v>11546.2757</v>
      </c>
      <c r="AU25" s="24">
        <v>0</v>
      </c>
      <c r="AV25" s="18">
        <v>0</v>
      </c>
      <c r="AW25" s="24">
        <v>20693.8</v>
      </c>
      <c r="AX25" s="18">
        <v>11546.2757</v>
      </c>
      <c r="AY25" s="24"/>
      <c r="AZ25" s="18">
        <v>0</v>
      </c>
      <c r="BA25" s="21">
        <v>20693.8</v>
      </c>
      <c r="BB25" s="18">
        <v>11546.2757</v>
      </c>
      <c r="BC25" s="24">
        <v>35986.4</v>
      </c>
      <c r="BD25" s="18">
        <v>8486.366</v>
      </c>
      <c r="BE25" s="24">
        <v>400.8</v>
      </c>
      <c r="BF25" s="18">
        <v>0</v>
      </c>
      <c r="BG25" s="24">
        <v>0</v>
      </c>
      <c r="BH25" s="24">
        <v>0</v>
      </c>
      <c r="BI25" s="24">
        <v>0</v>
      </c>
      <c r="BJ25" s="18">
        <v>0</v>
      </c>
      <c r="BK25" s="20"/>
      <c r="BL25" s="18">
        <v>0</v>
      </c>
      <c r="BM25" s="24"/>
      <c r="BN25" s="24"/>
    </row>
    <row r="26" spans="1:66" s="22" customFormat="1" ht="18.75" customHeight="1">
      <c r="A26" s="15">
        <v>16</v>
      </c>
      <c r="B26" s="16" t="s">
        <v>68</v>
      </c>
      <c r="C26" s="17">
        <f t="shared" si="0"/>
        <v>107064.1</v>
      </c>
      <c r="D26" s="17">
        <f t="shared" si="0"/>
        <v>-3063.8413999999975</v>
      </c>
      <c r="E26" s="17">
        <f t="shared" si="1"/>
        <v>107064.1</v>
      </c>
      <c r="F26" s="17">
        <f t="shared" si="1"/>
        <v>14389.258600000001</v>
      </c>
      <c r="G26" s="17">
        <f t="shared" si="2"/>
        <v>0</v>
      </c>
      <c r="H26" s="17">
        <f t="shared" si="2"/>
        <v>-17453.1</v>
      </c>
      <c r="I26" s="24">
        <v>31755.8</v>
      </c>
      <c r="J26" s="18">
        <v>4738.763</v>
      </c>
      <c r="K26" s="24"/>
      <c r="L26" s="24"/>
      <c r="M26" s="24">
        <v>21450</v>
      </c>
      <c r="N26" s="18">
        <v>2682.0276</v>
      </c>
      <c r="O26" s="19">
        <v>3000</v>
      </c>
      <c r="P26" s="18">
        <v>725.7695</v>
      </c>
      <c r="Q26" s="20">
        <v>3800</v>
      </c>
      <c r="R26" s="18">
        <v>633</v>
      </c>
      <c r="S26" s="20">
        <v>300</v>
      </c>
      <c r="T26" s="18">
        <v>46.0581</v>
      </c>
      <c r="U26" s="24">
        <v>300</v>
      </c>
      <c r="V26" s="18">
        <v>0</v>
      </c>
      <c r="W26" s="24">
        <v>5650</v>
      </c>
      <c r="X26" s="18">
        <v>727.2</v>
      </c>
      <c r="Y26" s="24">
        <v>2000</v>
      </c>
      <c r="Z26" s="18">
        <v>300</v>
      </c>
      <c r="AA26" s="24">
        <v>2500</v>
      </c>
      <c r="AB26" s="18">
        <v>183</v>
      </c>
      <c r="AC26" s="24">
        <v>3300</v>
      </c>
      <c r="AD26" s="18">
        <v>267</v>
      </c>
      <c r="AE26" s="24">
        <v>0</v>
      </c>
      <c r="AF26" s="24">
        <v>0</v>
      </c>
      <c r="AG26" s="24">
        <v>29840</v>
      </c>
      <c r="AH26" s="18">
        <v>6803</v>
      </c>
      <c r="AI26" s="24">
        <v>29840</v>
      </c>
      <c r="AJ26" s="18">
        <v>6803</v>
      </c>
      <c r="AK26" s="24">
        <v>833.6</v>
      </c>
      <c r="AL26" s="18">
        <v>132.468</v>
      </c>
      <c r="AM26" s="24">
        <v>833.6</v>
      </c>
      <c r="AN26" s="18">
        <v>132.468</v>
      </c>
      <c r="AO26" s="24">
        <v>3000</v>
      </c>
      <c r="AP26" s="18">
        <v>30</v>
      </c>
      <c r="AQ26" s="17">
        <f t="shared" si="3"/>
        <v>20184.7</v>
      </c>
      <c r="AR26" s="17">
        <f t="shared" si="3"/>
        <v>3</v>
      </c>
      <c r="AS26" s="24">
        <v>20184.7</v>
      </c>
      <c r="AT26" s="18">
        <v>3</v>
      </c>
      <c r="AU26" s="24">
        <v>0</v>
      </c>
      <c r="AV26" s="18">
        <v>0</v>
      </c>
      <c r="AW26" s="24">
        <v>19984.7</v>
      </c>
      <c r="AX26" s="18">
        <v>0</v>
      </c>
      <c r="AY26" s="24"/>
      <c r="AZ26" s="18">
        <v>0</v>
      </c>
      <c r="BA26" s="21"/>
      <c r="BB26" s="18">
        <v>0</v>
      </c>
      <c r="BC26" s="24">
        <v>0</v>
      </c>
      <c r="BD26" s="18">
        <v>0</v>
      </c>
      <c r="BE26" s="24">
        <v>0</v>
      </c>
      <c r="BF26" s="18">
        <v>0</v>
      </c>
      <c r="BG26" s="24">
        <v>0</v>
      </c>
      <c r="BH26" s="24">
        <v>0</v>
      </c>
      <c r="BI26" s="24">
        <v>0</v>
      </c>
      <c r="BJ26" s="18">
        <v>0</v>
      </c>
      <c r="BK26" s="20"/>
      <c r="BL26" s="18">
        <v>-17453.1</v>
      </c>
      <c r="BM26" s="24"/>
      <c r="BN26" s="24"/>
    </row>
    <row r="27" spans="1:66" s="22" customFormat="1" ht="18.75" customHeight="1">
      <c r="A27" s="15">
        <v>17</v>
      </c>
      <c r="B27" s="16" t="s">
        <v>69</v>
      </c>
      <c r="C27" s="17">
        <f t="shared" si="0"/>
        <v>52727.700000000004</v>
      </c>
      <c r="D27" s="17">
        <f t="shared" si="0"/>
        <v>8181.8806</v>
      </c>
      <c r="E27" s="17">
        <f t="shared" si="1"/>
        <v>51708.4</v>
      </c>
      <c r="F27" s="17">
        <f t="shared" si="1"/>
        <v>8181.8806</v>
      </c>
      <c r="G27" s="17">
        <f aca="true" t="shared" si="4" ref="G27:H43">AY27+BC27+BE27+BG27+BI27+BK27+BM27</f>
        <v>1019.3</v>
      </c>
      <c r="H27" s="17">
        <f t="shared" si="4"/>
        <v>0</v>
      </c>
      <c r="I27" s="24">
        <v>25106</v>
      </c>
      <c r="J27" s="18">
        <v>5039.535</v>
      </c>
      <c r="K27" s="24"/>
      <c r="L27" s="24"/>
      <c r="M27" s="24">
        <v>9569.4</v>
      </c>
      <c r="N27" s="18">
        <v>1239.3456</v>
      </c>
      <c r="O27" s="19">
        <v>1150</v>
      </c>
      <c r="P27" s="18">
        <v>444.7956</v>
      </c>
      <c r="Q27" s="20">
        <v>2200</v>
      </c>
      <c r="R27" s="18">
        <v>180</v>
      </c>
      <c r="S27" s="20">
        <v>174</v>
      </c>
      <c r="T27" s="18">
        <v>22</v>
      </c>
      <c r="U27" s="24">
        <v>100</v>
      </c>
      <c r="V27" s="18">
        <v>0</v>
      </c>
      <c r="W27" s="24">
        <v>1408.2</v>
      </c>
      <c r="X27" s="18">
        <v>98.8</v>
      </c>
      <c r="Y27" s="24">
        <v>620</v>
      </c>
      <c r="Z27" s="18">
        <v>88</v>
      </c>
      <c r="AA27" s="24">
        <v>1027.2</v>
      </c>
      <c r="AB27" s="18">
        <v>0</v>
      </c>
      <c r="AC27" s="24">
        <v>2450</v>
      </c>
      <c r="AD27" s="18">
        <v>103.75</v>
      </c>
      <c r="AE27" s="24">
        <v>0</v>
      </c>
      <c r="AF27" s="24">
        <v>0</v>
      </c>
      <c r="AG27" s="24">
        <v>15000</v>
      </c>
      <c r="AH27" s="18">
        <v>1350</v>
      </c>
      <c r="AI27" s="24">
        <v>15000</v>
      </c>
      <c r="AJ27" s="18">
        <v>1350</v>
      </c>
      <c r="AK27" s="24">
        <v>0</v>
      </c>
      <c r="AL27" s="18">
        <v>0</v>
      </c>
      <c r="AM27" s="24"/>
      <c r="AN27" s="18">
        <v>0</v>
      </c>
      <c r="AO27" s="24">
        <v>1800</v>
      </c>
      <c r="AP27" s="18">
        <v>420</v>
      </c>
      <c r="AQ27" s="17">
        <f aca="true" t="shared" si="5" ref="AQ27:AR53">AS27+AU27-BA27</f>
        <v>233</v>
      </c>
      <c r="AR27" s="17">
        <f t="shared" si="5"/>
        <v>133</v>
      </c>
      <c r="AS27" s="24">
        <v>233</v>
      </c>
      <c r="AT27" s="18">
        <v>133</v>
      </c>
      <c r="AU27" s="24">
        <v>0</v>
      </c>
      <c r="AV27" s="18">
        <v>0</v>
      </c>
      <c r="AW27" s="24"/>
      <c r="AX27" s="18">
        <v>0</v>
      </c>
      <c r="AY27" s="24"/>
      <c r="AZ27" s="18">
        <v>0</v>
      </c>
      <c r="BA27" s="21"/>
      <c r="BB27" s="18">
        <v>0</v>
      </c>
      <c r="BC27" s="24">
        <v>29.3</v>
      </c>
      <c r="BD27" s="18">
        <v>0</v>
      </c>
      <c r="BE27" s="24">
        <v>990</v>
      </c>
      <c r="BF27" s="18">
        <v>0</v>
      </c>
      <c r="BG27" s="24">
        <v>0</v>
      </c>
      <c r="BH27" s="24">
        <v>0</v>
      </c>
      <c r="BI27" s="24">
        <v>0</v>
      </c>
      <c r="BJ27" s="18">
        <v>0</v>
      </c>
      <c r="BK27" s="20"/>
      <c r="BL27" s="18">
        <v>0</v>
      </c>
      <c r="BM27" s="24"/>
      <c r="BN27" s="24"/>
    </row>
    <row r="28" spans="1:66" s="22" customFormat="1" ht="18.75" customHeight="1">
      <c r="A28" s="15">
        <v>18</v>
      </c>
      <c r="B28" s="16" t="s">
        <v>70</v>
      </c>
      <c r="C28" s="17">
        <f t="shared" si="0"/>
        <v>25109.5</v>
      </c>
      <c r="D28" s="17">
        <f t="shared" si="0"/>
        <v>3987.7025</v>
      </c>
      <c r="E28" s="17">
        <f t="shared" si="1"/>
        <v>25109.5</v>
      </c>
      <c r="F28" s="17">
        <f t="shared" si="1"/>
        <v>4864.2355</v>
      </c>
      <c r="G28" s="17">
        <f t="shared" si="4"/>
        <v>0</v>
      </c>
      <c r="H28" s="17">
        <f t="shared" si="4"/>
        <v>-876.533</v>
      </c>
      <c r="I28" s="24">
        <v>18856</v>
      </c>
      <c r="J28" s="18">
        <v>4438.875</v>
      </c>
      <c r="K28" s="24"/>
      <c r="L28" s="24"/>
      <c r="M28" s="24">
        <v>3926</v>
      </c>
      <c r="N28" s="18">
        <v>425.3605</v>
      </c>
      <c r="O28" s="19">
        <v>600</v>
      </c>
      <c r="P28" s="18">
        <v>228.7605</v>
      </c>
      <c r="Q28" s="20">
        <v>780</v>
      </c>
      <c r="R28" s="18">
        <v>130</v>
      </c>
      <c r="S28" s="20">
        <v>186</v>
      </c>
      <c r="T28" s="18">
        <v>51</v>
      </c>
      <c r="U28" s="24">
        <v>100</v>
      </c>
      <c r="V28" s="18">
        <v>0</v>
      </c>
      <c r="W28" s="24">
        <v>1550</v>
      </c>
      <c r="X28" s="18">
        <v>15.6</v>
      </c>
      <c r="Y28" s="24">
        <v>1150</v>
      </c>
      <c r="Z28" s="18">
        <v>0</v>
      </c>
      <c r="AA28" s="24">
        <v>330</v>
      </c>
      <c r="AB28" s="18">
        <v>0</v>
      </c>
      <c r="AC28" s="24">
        <v>280</v>
      </c>
      <c r="AD28" s="18">
        <v>0</v>
      </c>
      <c r="AE28" s="24">
        <v>0</v>
      </c>
      <c r="AF28" s="24">
        <v>0</v>
      </c>
      <c r="AG28" s="24">
        <v>0</v>
      </c>
      <c r="AH28" s="18">
        <v>0</v>
      </c>
      <c r="AI28" s="24"/>
      <c r="AJ28" s="18">
        <v>0</v>
      </c>
      <c r="AK28" s="24">
        <v>0</v>
      </c>
      <c r="AL28" s="18">
        <v>0</v>
      </c>
      <c r="AM28" s="24"/>
      <c r="AN28" s="18">
        <v>0</v>
      </c>
      <c r="AO28" s="24">
        <v>800</v>
      </c>
      <c r="AP28" s="18">
        <v>0</v>
      </c>
      <c r="AQ28" s="17">
        <f t="shared" si="5"/>
        <v>1527.5</v>
      </c>
      <c r="AR28" s="17">
        <f t="shared" si="5"/>
        <v>0</v>
      </c>
      <c r="AS28" s="24">
        <v>1527.5</v>
      </c>
      <c r="AT28" s="18">
        <v>0</v>
      </c>
      <c r="AU28" s="24">
        <v>0</v>
      </c>
      <c r="AV28" s="18">
        <v>0</v>
      </c>
      <c r="AW28" s="24">
        <v>1474.5</v>
      </c>
      <c r="AX28" s="18">
        <v>0</v>
      </c>
      <c r="AY28" s="24"/>
      <c r="AZ28" s="18">
        <v>0</v>
      </c>
      <c r="BA28" s="21"/>
      <c r="BB28" s="18">
        <v>0</v>
      </c>
      <c r="BC28" s="24">
        <v>0</v>
      </c>
      <c r="BD28" s="18">
        <v>0</v>
      </c>
      <c r="BE28" s="24">
        <v>0</v>
      </c>
      <c r="BF28" s="18">
        <v>0</v>
      </c>
      <c r="BG28" s="24">
        <v>0</v>
      </c>
      <c r="BH28" s="24">
        <v>0</v>
      </c>
      <c r="BI28" s="24">
        <v>0</v>
      </c>
      <c r="BJ28" s="18">
        <v>0</v>
      </c>
      <c r="BK28" s="20"/>
      <c r="BL28" s="18">
        <v>-876.533</v>
      </c>
      <c r="BM28" s="24"/>
      <c r="BN28" s="24"/>
    </row>
    <row r="29" spans="1:66" s="22" customFormat="1" ht="18.75" customHeight="1">
      <c r="A29" s="15">
        <v>19</v>
      </c>
      <c r="B29" s="16" t="s">
        <v>71</v>
      </c>
      <c r="C29" s="17">
        <f t="shared" si="0"/>
        <v>39816.8</v>
      </c>
      <c r="D29" s="17">
        <f t="shared" si="0"/>
        <v>8159.4378</v>
      </c>
      <c r="E29" s="17">
        <f t="shared" si="1"/>
        <v>34538.4</v>
      </c>
      <c r="F29" s="17">
        <f t="shared" si="1"/>
        <v>6063.3578</v>
      </c>
      <c r="G29" s="17">
        <f t="shared" si="4"/>
        <v>5278.4</v>
      </c>
      <c r="H29" s="17">
        <f t="shared" si="4"/>
        <v>2096.08</v>
      </c>
      <c r="I29" s="24">
        <v>20388</v>
      </c>
      <c r="J29" s="18">
        <v>4357.09</v>
      </c>
      <c r="K29" s="24"/>
      <c r="L29" s="24"/>
      <c r="M29" s="24">
        <v>9890.4</v>
      </c>
      <c r="N29" s="18">
        <v>857.2678</v>
      </c>
      <c r="O29" s="19">
        <v>1820.4</v>
      </c>
      <c r="P29" s="18">
        <v>550.2608</v>
      </c>
      <c r="Q29" s="20">
        <v>1300</v>
      </c>
      <c r="R29" s="18">
        <v>0</v>
      </c>
      <c r="S29" s="20">
        <v>250</v>
      </c>
      <c r="T29" s="18">
        <v>35.427</v>
      </c>
      <c r="U29" s="24">
        <v>100</v>
      </c>
      <c r="V29" s="18">
        <v>0</v>
      </c>
      <c r="W29" s="24">
        <v>3490</v>
      </c>
      <c r="X29" s="18">
        <v>180.3</v>
      </c>
      <c r="Y29" s="24">
        <v>2800</v>
      </c>
      <c r="Z29" s="18">
        <v>161.1</v>
      </c>
      <c r="AA29" s="24">
        <v>650</v>
      </c>
      <c r="AB29" s="18">
        <v>0</v>
      </c>
      <c r="AC29" s="24">
        <v>1430</v>
      </c>
      <c r="AD29" s="18">
        <v>0</v>
      </c>
      <c r="AE29" s="24">
        <v>0</v>
      </c>
      <c r="AF29" s="24">
        <v>0</v>
      </c>
      <c r="AG29" s="24">
        <v>0</v>
      </c>
      <c r="AH29" s="18">
        <v>0</v>
      </c>
      <c r="AI29" s="24"/>
      <c r="AJ29" s="18">
        <v>0</v>
      </c>
      <c r="AK29" s="24">
        <v>800</v>
      </c>
      <c r="AL29" s="18">
        <v>188</v>
      </c>
      <c r="AM29" s="24">
        <v>800</v>
      </c>
      <c r="AN29" s="18">
        <v>188</v>
      </c>
      <c r="AO29" s="24">
        <v>3200</v>
      </c>
      <c r="AP29" s="18">
        <v>655</v>
      </c>
      <c r="AQ29" s="17">
        <f t="shared" si="5"/>
        <v>260</v>
      </c>
      <c r="AR29" s="17">
        <f t="shared" si="5"/>
        <v>6</v>
      </c>
      <c r="AS29" s="24">
        <v>260</v>
      </c>
      <c r="AT29" s="18">
        <v>6</v>
      </c>
      <c r="AU29" s="24">
        <v>0</v>
      </c>
      <c r="AV29" s="18">
        <v>0</v>
      </c>
      <c r="AW29" s="24">
        <v>0</v>
      </c>
      <c r="AX29" s="18">
        <v>0</v>
      </c>
      <c r="AY29" s="24"/>
      <c r="AZ29" s="18">
        <v>0</v>
      </c>
      <c r="BA29" s="21"/>
      <c r="BB29" s="18">
        <v>0</v>
      </c>
      <c r="BC29" s="24">
        <v>3000</v>
      </c>
      <c r="BD29" s="18">
        <v>1000</v>
      </c>
      <c r="BE29" s="24">
        <v>748.4</v>
      </c>
      <c r="BF29" s="18">
        <v>0</v>
      </c>
      <c r="BG29" s="24">
        <v>3000</v>
      </c>
      <c r="BH29" s="24">
        <v>2498.88</v>
      </c>
      <c r="BI29" s="24">
        <v>-1252</v>
      </c>
      <c r="BJ29" s="18">
        <v>-1194.9</v>
      </c>
      <c r="BK29" s="20">
        <v>-218</v>
      </c>
      <c r="BL29" s="18">
        <v>-207.9</v>
      </c>
      <c r="BM29" s="24"/>
      <c r="BN29" s="24"/>
    </row>
    <row r="30" spans="1:66" s="22" customFormat="1" ht="18.75" customHeight="1">
      <c r="A30" s="15">
        <v>20</v>
      </c>
      <c r="B30" s="16" t="s">
        <v>72</v>
      </c>
      <c r="C30" s="17">
        <f t="shared" si="0"/>
        <v>13316</v>
      </c>
      <c r="D30" s="17">
        <f t="shared" si="0"/>
        <v>2608.4</v>
      </c>
      <c r="E30" s="17">
        <f t="shared" si="1"/>
        <v>13316</v>
      </c>
      <c r="F30" s="17">
        <f t="shared" si="1"/>
        <v>2608.4</v>
      </c>
      <c r="G30" s="17">
        <f t="shared" si="4"/>
        <v>0</v>
      </c>
      <c r="H30" s="17">
        <f t="shared" si="4"/>
        <v>0</v>
      </c>
      <c r="I30" s="24">
        <v>10413</v>
      </c>
      <c r="J30" s="18">
        <v>2363.4</v>
      </c>
      <c r="K30" s="24"/>
      <c r="L30" s="24"/>
      <c r="M30" s="24">
        <v>2903</v>
      </c>
      <c r="N30" s="18">
        <v>245</v>
      </c>
      <c r="O30" s="19"/>
      <c r="P30" s="18">
        <v>0</v>
      </c>
      <c r="Q30" s="20">
        <v>410</v>
      </c>
      <c r="R30" s="18">
        <v>90</v>
      </c>
      <c r="S30" s="20">
        <v>70</v>
      </c>
      <c r="T30" s="18">
        <v>5</v>
      </c>
      <c r="U30" s="24">
        <v>0</v>
      </c>
      <c r="V30" s="18">
        <v>0</v>
      </c>
      <c r="W30" s="24">
        <v>200</v>
      </c>
      <c r="X30" s="18">
        <v>0</v>
      </c>
      <c r="Y30" s="24"/>
      <c r="Z30" s="18">
        <v>0</v>
      </c>
      <c r="AA30" s="24">
        <v>1223</v>
      </c>
      <c r="AB30" s="18">
        <v>0</v>
      </c>
      <c r="AC30" s="24">
        <v>400</v>
      </c>
      <c r="AD30" s="18">
        <v>0</v>
      </c>
      <c r="AE30" s="24">
        <v>0</v>
      </c>
      <c r="AF30" s="24">
        <v>0</v>
      </c>
      <c r="AG30" s="24">
        <v>0</v>
      </c>
      <c r="AH30" s="18">
        <v>0</v>
      </c>
      <c r="AI30" s="24"/>
      <c r="AJ30" s="18">
        <v>0</v>
      </c>
      <c r="AK30" s="24">
        <v>0</v>
      </c>
      <c r="AL30" s="18">
        <v>0</v>
      </c>
      <c r="AM30" s="24"/>
      <c r="AN30" s="18">
        <v>0</v>
      </c>
      <c r="AO30" s="24">
        <v>0</v>
      </c>
      <c r="AP30" s="18">
        <v>0</v>
      </c>
      <c r="AQ30" s="17">
        <f t="shared" si="5"/>
        <v>0</v>
      </c>
      <c r="AR30" s="17">
        <f t="shared" si="5"/>
        <v>0</v>
      </c>
      <c r="AS30" s="24">
        <v>0</v>
      </c>
      <c r="AT30" s="18">
        <v>0</v>
      </c>
      <c r="AU30" s="24">
        <v>0</v>
      </c>
      <c r="AV30" s="18">
        <v>0</v>
      </c>
      <c r="AW30" s="24"/>
      <c r="AX30" s="18">
        <v>0</v>
      </c>
      <c r="AY30" s="24"/>
      <c r="AZ30" s="18">
        <v>0</v>
      </c>
      <c r="BA30" s="21"/>
      <c r="BB30" s="18">
        <v>0</v>
      </c>
      <c r="BC30" s="24">
        <v>0</v>
      </c>
      <c r="BD30" s="18">
        <v>0</v>
      </c>
      <c r="BE30" s="24">
        <v>0</v>
      </c>
      <c r="BF30" s="18">
        <v>0</v>
      </c>
      <c r="BG30" s="24">
        <v>0</v>
      </c>
      <c r="BH30" s="24">
        <v>0</v>
      </c>
      <c r="BI30" s="24">
        <v>0</v>
      </c>
      <c r="BJ30" s="18">
        <v>0</v>
      </c>
      <c r="BK30" s="20"/>
      <c r="BL30" s="18">
        <v>0</v>
      </c>
      <c r="BM30" s="24"/>
      <c r="BN30" s="24"/>
    </row>
    <row r="31" spans="1:66" s="22" customFormat="1" ht="18.75" customHeight="1">
      <c r="A31" s="15">
        <v>21</v>
      </c>
      <c r="B31" s="16" t="s">
        <v>73</v>
      </c>
      <c r="C31" s="17">
        <f t="shared" si="0"/>
        <v>30331</v>
      </c>
      <c r="D31" s="17">
        <f t="shared" si="0"/>
        <v>4331.1901</v>
      </c>
      <c r="E31" s="17">
        <f t="shared" si="1"/>
        <v>30331</v>
      </c>
      <c r="F31" s="17">
        <f t="shared" si="1"/>
        <v>4331.1901</v>
      </c>
      <c r="G31" s="17">
        <f t="shared" si="4"/>
        <v>0</v>
      </c>
      <c r="H31" s="17">
        <f t="shared" si="4"/>
        <v>0</v>
      </c>
      <c r="I31" s="24">
        <v>17449</v>
      </c>
      <c r="J31" s="18">
        <v>3413.861</v>
      </c>
      <c r="K31" s="24"/>
      <c r="L31" s="24"/>
      <c r="M31" s="24">
        <v>6696.6</v>
      </c>
      <c r="N31" s="18">
        <v>710.6331</v>
      </c>
      <c r="O31" s="19">
        <v>1100</v>
      </c>
      <c r="P31" s="18">
        <v>304.4331</v>
      </c>
      <c r="Q31" s="20">
        <v>960</v>
      </c>
      <c r="R31" s="18">
        <v>160</v>
      </c>
      <c r="S31" s="20">
        <v>180</v>
      </c>
      <c r="T31" s="18">
        <v>36</v>
      </c>
      <c r="U31" s="24">
        <v>120</v>
      </c>
      <c r="V31" s="18">
        <v>7</v>
      </c>
      <c r="W31" s="24">
        <v>1270</v>
      </c>
      <c r="X31" s="18">
        <v>67.2</v>
      </c>
      <c r="Y31" s="24">
        <v>450</v>
      </c>
      <c r="Z31" s="18">
        <v>0</v>
      </c>
      <c r="AA31" s="24">
        <v>1100</v>
      </c>
      <c r="AB31" s="18">
        <v>17</v>
      </c>
      <c r="AC31" s="24">
        <v>1636.6</v>
      </c>
      <c r="AD31" s="18">
        <v>92</v>
      </c>
      <c r="AE31" s="24">
        <v>0</v>
      </c>
      <c r="AF31" s="24">
        <v>0</v>
      </c>
      <c r="AG31" s="24">
        <v>0</v>
      </c>
      <c r="AH31" s="18">
        <v>0</v>
      </c>
      <c r="AI31" s="24"/>
      <c r="AJ31" s="18">
        <v>0</v>
      </c>
      <c r="AK31" s="24">
        <v>3605.4</v>
      </c>
      <c r="AL31" s="18">
        <v>120</v>
      </c>
      <c r="AM31" s="24">
        <v>3605.4</v>
      </c>
      <c r="AN31" s="18">
        <v>120</v>
      </c>
      <c r="AO31" s="24">
        <v>1600</v>
      </c>
      <c r="AP31" s="18">
        <v>80</v>
      </c>
      <c r="AQ31" s="17">
        <f t="shared" si="5"/>
        <v>980</v>
      </c>
      <c r="AR31" s="17">
        <f t="shared" si="5"/>
        <v>6.696</v>
      </c>
      <c r="AS31" s="24">
        <v>980</v>
      </c>
      <c r="AT31" s="18">
        <v>6.696</v>
      </c>
      <c r="AU31" s="24">
        <v>0</v>
      </c>
      <c r="AV31" s="18">
        <v>0</v>
      </c>
      <c r="AW31" s="24">
        <v>830</v>
      </c>
      <c r="AX31" s="18">
        <v>0</v>
      </c>
      <c r="AY31" s="24"/>
      <c r="AZ31" s="18">
        <v>0</v>
      </c>
      <c r="BA31" s="21"/>
      <c r="BB31" s="18">
        <v>0</v>
      </c>
      <c r="BC31" s="24">
        <v>0</v>
      </c>
      <c r="BD31" s="18">
        <v>0</v>
      </c>
      <c r="BE31" s="24">
        <v>0</v>
      </c>
      <c r="BF31" s="18">
        <v>0</v>
      </c>
      <c r="BG31" s="24">
        <v>0</v>
      </c>
      <c r="BH31" s="24">
        <v>0</v>
      </c>
      <c r="BI31" s="24">
        <v>0</v>
      </c>
      <c r="BJ31" s="18">
        <v>0</v>
      </c>
      <c r="BK31" s="20"/>
      <c r="BL31" s="18">
        <v>0</v>
      </c>
      <c r="BM31" s="24"/>
      <c r="BN31" s="24"/>
    </row>
    <row r="32" spans="1:66" s="22" customFormat="1" ht="18.75" customHeight="1">
      <c r="A32" s="15">
        <v>22</v>
      </c>
      <c r="B32" s="16" t="s">
        <v>74</v>
      </c>
      <c r="C32" s="17">
        <f t="shared" si="0"/>
        <v>110067</v>
      </c>
      <c r="D32" s="17">
        <f t="shared" si="0"/>
        <v>10045.5867</v>
      </c>
      <c r="E32" s="17">
        <f t="shared" si="1"/>
        <v>72557.4</v>
      </c>
      <c r="F32" s="17">
        <f t="shared" si="1"/>
        <v>10202.5867</v>
      </c>
      <c r="G32" s="17">
        <f t="shared" si="4"/>
        <v>37509.6</v>
      </c>
      <c r="H32" s="17">
        <f t="shared" si="4"/>
        <v>-157</v>
      </c>
      <c r="I32" s="24">
        <v>36700</v>
      </c>
      <c r="J32" s="18">
        <v>7065.206</v>
      </c>
      <c r="K32" s="24"/>
      <c r="L32" s="24"/>
      <c r="M32" s="24">
        <v>14407.4</v>
      </c>
      <c r="N32" s="18">
        <v>2077.2227</v>
      </c>
      <c r="O32" s="19">
        <v>2200</v>
      </c>
      <c r="P32" s="18">
        <v>529.9254</v>
      </c>
      <c r="Q32" s="20">
        <v>1850</v>
      </c>
      <c r="R32" s="18">
        <v>260</v>
      </c>
      <c r="S32" s="20">
        <v>200</v>
      </c>
      <c r="T32" s="18">
        <v>39</v>
      </c>
      <c r="U32" s="24">
        <v>57.4</v>
      </c>
      <c r="V32" s="18">
        <v>0</v>
      </c>
      <c r="W32" s="24">
        <v>5400</v>
      </c>
      <c r="X32" s="18">
        <v>44.3</v>
      </c>
      <c r="Y32" s="24">
        <v>2850</v>
      </c>
      <c r="Z32" s="18">
        <v>0</v>
      </c>
      <c r="AA32" s="24">
        <v>900</v>
      </c>
      <c r="AB32" s="18">
        <v>0</v>
      </c>
      <c r="AC32" s="24">
        <v>3450</v>
      </c>
      <c r="AD32" s="18">
        <v>1163.9973</v>
      </c>
      <c r="AE32" s="24">
        <v>0</v>
      </c>
      <c r="AF32" s="24">
        <v>0</v>
      </c>
      <c r="AG32" s="24">
        <v>16200</v>
      </c>
      <c r="AH32" s="18">
        <v>690.158</v>
      </c>
      <c r="AI32" s="24">
        <v>16200</v>
      </c>
      <c r="AJ32" s="18">
        <v>690.158</v>
      </c>
      <c r="AK32" s="24">
        <v>3100</v>
      </c>
      <c r="AL32" s="18">
        <v>0</v>
      </c>
      <c r="AM32" s="24"/>
      <c r="AN32" s="18">
        <v>0</v>
      </c>
      <c r="AO32" s="24">
        <v>2000</v>
      </c>
      <c r="AP32" s="18">
        <v>370</v>
      </c>
      <c r="AQ32" s="17">
        <f t="shared" si="5"/>
        <v>35859.6</v>
      </c>
      <c r="AR32" s="17">
        <f t="shared" si="5"/>
        <v>0</v>
      </c>
      <c r="AS32" s="24">
        <v>150</v>
      </c>
      <c r="AT32" s="18">
        <v>0</v>
      </c>
      <c r="AU32" s="24">
        <v>35709.6</v>
      </c>
      <c r="AV32" s="18">
        <v>0</v>
      </c>
      <c r="AW32" s="24">
        <v>0</v>
      </c>
      <c r="AX32" s="18">
        <v>0</v>
      </c>
      <c r="AY32" s="24">
        <v>35709.6</v>
      </c>
      <c r="AZ32" s="18">
        <v>0</v>
      </c>
      <c r="BA32" s="21"/>
      <c r="BB32" s="18">
        <v>0</v>
      </c>
      <c r="BC32" s="24">
        <v>0</v>
      </c>
      <c r="BD32" s="18">
        <v>0</v>
      </c>
      <c r="BE32" s="24">
        <v>1800</v>
      </c>
      <c r="BF32" s="18">
        <v>0</v>
      </c>
      <c r="BG32" s="24">
        <v>0</v>
      </c>
      <c r="BH32" s="24">
        <v>0</v>
      </c>
      <c r="BI32" s="24">
        <v>0</v>
      </c>
      <c r="BJ32" s="18">
        <v>0</v>
      </c>
      <c r="BK32" s="20"/>
      <c r="BL32" s="18">
        <v>-157</v>
      </c>
      <c r="BM32" s="24"/>
      <c r="BN32" s="24"/>
    </row>
    <row r="33" spans="1:66" s="22" customFormat="1" ht="18.75" customHeight="1">
      <c r="A33" s="15">
        <v>23</v>
      </c>
      <c r="B33" s="16" t="s">
        <v>75</v>
      </c>
      <c r="C33" s="17">
        <f t="shared" si="0"/>
        <v>45292.6</v>
      </c>
      <c r="D33" s="17">
        <f t="shared" si="0"/>
        <v>8135.611499999999</v>
      </c>
      <c r="E33" s="17">
        <f t="shared" si="1"/>
        <v>45292.6</v>
      </c>
      <c r="F33" s="17">
        <f t="shared" si="1"/>
        <v>8170.760499999999</v>
      </c>
      <c r="G33" s="17">
        <f t="shared" si="4"/>
        <v>0</v>
      </c>
      <c r="H33" s="17">
        <f t="shared" si="4"/>
        <v>-35.149</v>
      </c>
      <c r="I33" s="24">
        <v>32758</v>
      </c>
      <c r="J33" s="18">
        <v>6932.838</v>
      </c>
      <c r="K33" s="24"/>
      <c r="L33" s="24"/>
      <c r="M33" s="19">
        <v>9200</v>
      </c>
      <c r="N33" s="18">
        <v>1237.9225</v>
      </c>
      <c r="O33" s="19">
        <v>1200</v>
      </c>
      <c r="P33" s="18">
        <v>524.8185</v>
      </c>
      <c r="Q33" s="20">
        <v>1196</v>
      </c>
      <c r="R33" s="18">
        <v>166</v>
      </c>
      <c r="S33" s="20">
        <v>400</v>
      </c>
      <c r="T33" s="18">
        <v>63.304</v>
      </c>
      <c r="U33" s="24">
        <v>0</v>
      </c>
      <c r="V33" s="18">
        <v>0</v>
      </c>
      <c r="W33" s="24">
        <v>3000</v>
      </c>
      <c r="X33" s="18">
        <v>222.8</v>
      </c>
      <c r="Y33" s="24">
        <v>2000</v>
      </c>
      <c r="Z33" s="18">
        <v>212</v>
      </c>
      <c r="AA33" s="24">
        <v>400</v>
      </c>
      <c r="AB33" s="18">
        <v>21</v>
      </c>
      <c r="AC33" s="24">
        <v>1200</v>
      </c>
      <c r="AD33" s="18">
        <v>0</v>
      </c>
      <c r="AE33" s="24">
        <v>0</v>
      </c>
      <c r="AF33" s="24">
        <v>0</v>
      </c>
      <c r="AG33" s="24">
        <v>0</v>
      </c>
      <c r="AH33" s="18">
        <v>0</v>
      </c>
      <c r="AI33" s="24"/>
      <c r="AJ33" s="18">
        <v>0</v>
      </c>
      <c r="AK33" s="24">
        <v>0</v>
      </c>
      <c r="AL33" s="18">
        <v>0</v>
      </c>
      <c r="AM33" s="24"/>
      <c r="AN33" s="18">
        <v>0</v>
      </c>
      <c r="AO33" s="24">
        <v>2000</v>
      </c>
      <c r="AP33" s="18">
        <v>0</v>
      </c>
      <c r="AQ33" s="17">
        <f t="shared" si="5"/>
        <v>1334.6</v>
      </c>
      <c r="AR33" s="17">
        <f t="shared" si="5"/>
        <v>0</v>
      </c>
      <c r="AS33" s="24">
        <v>1334.6</v>
      </c>
      <c r="AT33" s="18">
        <v>0</v>
      </c>
      <c r="AU33" s="24">
        <v>0</v>
      </c>
      <c r="AV33" s="18">
        <v>0</v>
      </c>
      <c r="AW33" s="24">
        <v>1134.6</v>
      </c>
      <c r="AX33" s="18">
        <v>0</v>
      </c>
      <c r="AY33" s="24"/>
      <c r="AZ33" s="18">
        <v>0</v>
      </c>
      <c r="BA33" s="21"/>
      <c r="BB33" s="18">
        <v>0</v>
      </c>
      <c r="BC33" s="24">
        <v>0</v>
      </c>
      <c r="BD33" s="18">
        <v>0</v>
      </c>
      <c r="BE33" s="24">
        <v>0</v>
      </c>
      <c r="BF33" s="18">
        <v>0</v>
      </c>
      <c r="BG33" s="24">
        <v>0</v>
      </c>
      <c r="BH33" s="24">
        <v>0</v>
      </c>
      <c r="BI33" s="24">
        <v>0</v>
      </c>
      <c r="BJ33" s="18">
        <v>0</v>
      </c>
      <c r="BK33" s="20"/>
      <c r="BL33" s="18">
        <v>-35.149</v>
      </c>
      <c r="BM33" s="24"/>
      <c r="BN33" s="24"/>
    </row>
    <row r="34" spans="1:66" s="22" customFormat="1" ht="18.75" customHeight="1">
      <c r="A34" s="15">
        <v>24</v>
      </c>
      <c r="B34" s="16" t="s">
        <v>76</v>
      </c>
      <c r="C34" s="17">
        <f t="shared" si="0"/>
        <v>34805</v>
      </c>
      <c r="D34" s="17">
        <f t="shared" si="0"/>
        <v>6098.4897</v>
      </c>
      <c r="E34" s="17">
        <f t="shared" si="1"/>
        <v>34805</v>
      </c>
      <c r="F34" s="17">
        <f t="shared" si="1"/>
        <v>6098.4897</v>
      </c>
      <c r="G34" s="17">
        <f t="shared" si="4"/>
        <v>0</v>
      </c>
      <c r="H34" s="17">
        <f t="shared" si="4"/>
        <v>0</v>
      </c>
      <c r="I34" s="24">
        <v>21114</v>
      </c>
      <c r="J34" s="18">
        <v>3921</v>
      </c>
      <c r="K34" s="24"/>
      <c r="L34" s="24"/>
      <c r="M34" s="24">
        <v>8381</v>
      </c>
      <c r="N34" s="18">
        <v>1761.4897</v>
      </c>
      <c r="O34" s="19">
        <v>900</v>
      </c>
      <c r="P34" s="18">
        <v>379.1007</v>
      </c>
      <c r="Q34" s="20">
        <v>1700</v>
      </c>
      <c r="R34" s="18">
        <v>109</v>
      </c>
      <c r="S34" s="20">
        <v>300</v>
      </c>
      <c r="T34" s="18">
        <v>45.039</v>
      </c>
      <c r="U34" s="24">
        <v>100</v>
      </c>
      <c r="V34" s="18">
        <v>0</v>
      </c>
      <c r="W34" s="24">
        <v>2150</v>
      </c>
      <c r="X34" s="18">
        <v>378.3</v>
      </c>
      <c r="Y34" s="24">
        <v>1700</v>
      </c>
      <c r="Z34" s="18">
        <v>355.5</v>
      </c>
      <c r="AA34" s="24">
        <v>700</v>
      </c>
      <c r="AB34" s="18">
        <v>0</v>
      </c>
      <c r="AC34" s="24">
        <v>2081</v>
      </c>
      <c r="AD34" s="18">
        <v>850.05</v>
      </c>
      <c r="AE34" s="24">
        <v>0</v>
      </c>
      <c r="AF34" s="24">
        <v>0</v>
      </c>
      <c r="AG34" s="24">
        <v>0</v>
      </c>
      <c r="AH34" s="18">
        <v>0</v>
      </c>
      <c r="AI34" s="24"/>
      <c r="AJ34" s="18">
        <v>0</v>
      </c>
      <c r="AK34" s="24">
        <v>0</v>
      </c>
      <c r="AL34" s="18">
        <v>0</v>
      </c>
      <c r="AM34" s="24"/>
      <c r="AN34" s="18">
        <v>0</v>
      </c>
      <c r="AO34" s="24">
        <v>2500</v>
      </c>
      <c r="AP34" s="18">
        <v>416</v>
      </c>
      <c r="AQ34" s="17">
        <f t="shared" si="5"/>
        <v>2810</v>
      </c>
      <c r="AR34" s="17">
        <f t="shared" si="5"/>
        <v>0</v>
      </c>
      <c r="AS34" s="24">
        <v>2810</v>
      </c>
      <c r="AT34" s="18">
        <v>0</v>
      </c>
      <c r="AU34" s="24">
        <v>0</v>
      </c>
      <c r="AV34" s="18">
        <v>0</v>
      </c>
      <c r="AW34" s="24">
        <v>1740</v>
      </c>
      <c r="AX34" s="18">
        <v>0</v>
      </c>
      <c r="AY34" s="24"/>
      <c r="AZ34" s="18">
        <v>0</v>
      </c>
      <c r="BA34" s="21"/>
      <c r="BB34" s="18">
        <v>0</v>
      </c>
      <c r="BC34" s="24">
        <v>0</v>
      </c>
      <c r="BD34" s="18">
        <v>0</v>
      </c>
      <c r="BE34" s="24">
        <v>0</v>
      </c>
      <c r="BF34" s="18">
        <v>0</v>
      </c>
      <c r="BG34" s="24">
        <v>0</v>
      </c>
      <c r="BH34" s="24">
        <v>0</v>
      </c>
      <c r="BI34" s="24">
        <v>0</v>
      </c>
      <c r="BJ34" s="18">
        <v>0</v>
      </c>
      <c r="BK34" s="20"/>
      <c r="BL34" s="18">
        <v>0</v>
      </c>
      <c r="BM34" s="24"/>
      <c r="BN34" s="24"/>
    </row>
    <row r="35" spans="1:66" s="22" customFormat="1" ht="18.75" customHeight="1">
      <c r="A35" s="15">
        <v>25</v>
      </c>
      <c r="B35" s="36" t="s">
        <v>77</v>
      </c>
      <c r="C35" s="17">
        <f t="shared" si="0"/>
        <v>30791.499999999996</v>
      </c>
      <c r="D35" s="17">
        <f t="shared" si="0"/>
        <v>-13036.353500000001</v>
      </c>
      <c r="E35" s="17">
        <f t="shared" si="1"/>
        <v>30791.499999999996</v>
      </c>
      <c r="F35" s="17">
        <f t="shared" si="1"/>
        <v>5575.0064999999995</v>
      </c>
      <c r="G35" s="17">
        <f t="shared" si="4"/>
        <v>580</v>
      </c>
      <c r="H35" s="17">
        <f t="shared" si="4"/>
        <v>-18611.36</v>
      </c>
      <c r="I35" s="24">
        <v>19907.3</v>
      </c>
      <c r="J35" s="18">
        <v>4225.98</v>
      </c>
      <c r="K35" s="24"/>
      <c r="L35" s="24"/>
      <c r="M35" s="24">
        <v>7855.9</v>
      </c>
      <c r="N35" s="18">
        <v>921.1725</v>
      </c>
      <c r="O35" s="19">
        <v>1200</v>
      </c>
      <c r="P35" s="18">
        <v>269.6725</v>
      </c>
      <c r="Q35" s="20">
        <v>1076</v>
      </c>
      <c r="R35" s="18">
        <v>0</v>
      </c>
      <c r="S35" s="20">
        <v>230</v>
      </c>
      <c r="T35" s="18">
        <v>52.5</v>
      </c>
      <c r="U35" s="24">
        <v>0</v>
      </c>
      <c r="V35" s="18">
        <v>0</v>
      </c>
      <c r="W35" s="24">
        <v>2353.9</v>
      </c>
      <c r="X35" s="18">
        <v>350</v>
      </c>
      <c r="Y35" s="24">
        <v>1845.1</v>
      </c>
      <c r="Z35" s="18">
        <v>350</v>
      </c>
      <c r="AA35" s="24">
        <v>800</v>
      </c>
      <c r="AB35" s="18">
        <v>0</v>
      </c>
      <c r="AC35" s="24">
        <v>1100</v>
      </c>
      <c r="AD35" s="18">
        <v>0</v>
      </c>
      <c r="AE35" s="24">
        <v>0</v>
      </c>
      <c r="AF35" s="24">
        <v>0</v>
      </c>
      <c r="AG35" s="24">
        <v>0</v>
      </c>
      <c r="AH35" s="18">
        <v>0</v>
      </c>
      <c r="AI35" s="24"/>
      <c r="AJ35" s="18">
        <v>0</v>
      </c>
      <c r="AK35" s="24">
        <v>1018.8</v>
      </c>
      <c r="AL35" s="18">
        <v>277.854</v>
      </c>
      <c r="AM35" s="24">
        <v>1018.8</v>
      </c>
      <c r="AN35" s="18">
        <v>277.854</v>
      </c>
      <c r="AO35" s="24">
        <v>1400</v>
      </c>
      <c r="AP35" s="18">
        <v>150</v>
      </c>
      <c r="AQ35" s="17">
        <f t="shared" si="5"/>
        <v>29.5</v>
      </c>
      <c r="AR35" s="17">
        <f t="shared" si="5"/>
        <v>0</v>
      </c>
      <c r="AS35" s="24">
        <v>609.5</v>
      </c>
      <c r="AT35" s="18">
        <v>0</v>
      </c>
      <c r="AU35" s="24">
        <v>0</v>
      </c>
      <c r="AV35" s="18">
        <v>0</v>
      </c>
      <c r="AW35" s="24">
        <v>580</v>
      </c>
      <c r="AX35" s="18">
        <v>0</v>
      </c>
      <c r="AY35" s="24"/>
      <c r="AZ35" s="18">
        <v>0</v>
      </c>
      <c r="BA35" s="21">
        <v>580</v>
      </c>
      <c r="BB35" s="18">
        <v>0</v>
      </c>
      <c r="BC35" s="24">
        <v>0</v>
      </c>
      <c r="BD35" s="18">
        <v>0</v>
      </c>
      <c r="BE35" s="24">
        <v>580</v>
      </c>
      <c r="BF35" s="18">
        <v>0</v>
      </c>
      <c r="BG35" s="24">
        <v>0</v>
      </c>
      <c r="BH35" s="24">
        <v>0</v>
      </c>
      <c r="BI35" s="24">
        <v>0</v>
      </c>
      <c r="BJ35" s="18">
        <v>0</v>
      </c>
      <c r="BK35" s="20"/>
      <c r="BL35" s="18">
        <v>-18611.36</v>
      </c>
      <c r="BM35" s="24"/>
      <c r="BN35" s="24"/>
    </row>
    <row r="36" spans="1:66" s="22" customFormat="1" ht="18.75" customHeight="1">
      <c r="A36" s="15">
        <v>26</v>
      </c>
      <c r="B36" s="16" t="s">
        <v>78</v>
      </c>
      <c r="C36" s="17">
        <f t="shared" si="0"/>
        <v>74800</v>
      </c>
      <c r="D36" s="17">
        <f t="shared" si="0"/>
        <v>9329.178399999999</v>
      </c>
      <c r="E36" s="17">
        <f t="shared" si="1"/>
        <v>74800</v>
      </c>
      <c r="F36" s="17">
        <f t="shared" si="1"/>
        <v>9329.178399999999</v>
      </c>
      <c r="G36" s="17">
        <f t="shared" si="4"/>
        <v>0</v>
      </c>
      <c r="H36" s="17">
        <f t="shared" si="4"/>
        <v>0</v>
      </c>
      <c r="I36" s="24">
        <v>33236</v>
      </c>
      <c r="J36" s="18">
        <v>6463.101</v>
      </c>
      <c r="K36" s="24"/>
      <c r="L36" s="24"/>
      <c r="M36" s="24">
        <v>25570</v>
      </c>
      <c r="N36" s="18">
        <v>1836.0774</v>
      </c>
      <c r="O36" s="19">
        <v>1995</v>
      </c>
      <c r="P36" s="18">
        <v>525.1074</v>
      </c>
      <c r="Q36" s="20">
        <v>4200</v>
      </c>
      <c r="R36" s="18">
        <v>500</v>
      </c>
      <c r="S36" s="20">
        <v>300</v>
      </c>
      <c r="T36" s="18">
        <v>36</v>
      </c>
      <c r="U36" s="24">
        <v>0</v>
      </c>
      <c r="V36" s="18">
        <v>0</v>
      </c>
      <c r="W36" s="24">
        <v>8515</v>
      </c>
      <c r="X36" s="18">
        <v>536.2</v>
      </c>
      <c r="Y36" s="24">
        <v>6415</v>
      </c>
      <c r="Z36" s="18">
        <v>519.4</v>
      </c>
      <c r="AA36" s="24">
        <v>4055</v>
      </c>
      <c r="AB36" s="18">
        <v>38.5</v>
      </c>
      <c r="AC36" s="24">
        <v>3610</v>
      </c>
      <c r="AD36" s="18">
        <v>66.27</v>
      </c>
      <c r="AE36" s="24">
        <v>0</v>
      </c>
      <c r="AF36" s="24">
        <v>0</v>
      </c>
      <c r="AG36" s="24">
        <v>0</v>
      </c>
      <c r="AH36" s="18">
        <v>0</v>
      </c>
      <c r="AI36" s="24"/>
      <c r="AJ36" s="18">
        <v>0</v>
      </c>
      <c r="AK36" s="24">
        <v>5000</v>
      </c>
      <c r="AL36" s="18">
        <v>0</v>
      </c>
      <c r="AM36" s="24"/>
      <c r="AN36" s="18">
        <v>0</v>
      </c>
      <c r="AO36" s="24">
        <v>6000</v>
      </c>
      <c r="AP36" s="18">
        <v>1030</v>
      </c>
      <c r="AQ36" s="17">
        <f t="shared" si="5"/>
        <v>4994</v>
      </c>
      <c r="AR36" s="17">
        <f t="shared" si="5"/>
        <v>0</v>
      </c>
      <c r="AS36" s="24">
        <v>4994</v>
      </c>
      <c r="AT36" s="18">
        <v>0</v>
      </c>
      <c r="AU36" s="24">
        <v>0</v>
      </c>
      <c r="AV36" s="18">
        <v>0</v>
      </c>
      <c r="AW36" s="24">
        <v>3998</v>
      </c>
      <c r="AX36" s="18">
        <v>0</v>
      </c>
      <c r="AY36" s="24"/>
      <c r="AZ36" s="18">
        <v>0</v>
      </c>
      <c r="BA36" s="21"/>
      <c r="BB36" s="18">
        <v>0</v>
      </c>
      <c r="BC36" s="24">
        <v>0</v>
      </c>
      <c r="BD36" s="18">
        <v>0</v>
      </c>
      <c r="BE36" s="24">
        <v>0</v>
      </c>
      <c r="BF36" s="18">
        <v>0</v>
      </c>
      <c r="BG36" s="24">
        <v>0</v>
      </c>
      <c r="BH36" s="24">
        <v>0</v>
      </c>
      <c r="BI36" s="24">
        <v>0</v>
      </c>
      <c r="BJ36" s="18">
        <v>0</v>
      </c>
      <c r="BK36" s="20"/>
      <c r="BL36" s="18">
        <v>0</v>
      </c>
      <c r="BM36" s="24"/>
      <c r="BN36" s="24"/>
    </row>
    <row r="37" spans="1:66" s="22" customFormat="1" ht="18.75" customHeight="1">
      <c r="A37" s="15">
        <v>27</v>
      </c>
      <c r="B37" s="16" t="s">
        <v>79</v>
      </c>
      <c r="C37" s="17">
        <f t="shared" si="0"/>
        <v>37839.200000000004</v>
      </c>
      <c r="D37" s="17">
        <f t="shared" si="0"/>
        <v>7672.9734</v>
      </c>
      <c r="E37" s="17">
        <f t="shared" si="1"/>
        <v>35849.8</v>
      </c>
      <c r="F37" s="17">
        <f t="shared" si="1"/>
        <v>6540.9734</v>
      </c>
      <c r="G37" s="17">
        <f t="shared" si="4"/>
        <v>1989.4</v>
      </c>
      <c r="H37" s="17">
        <f t="shared" si="4"/>
        <v>1132</v>
      </c>
      <c r="I37" s="24">
        <v>26130</v>
      </c>
      <c r="J37" s="18">
        <v>4025</v>
      </c>
      <c r="K37" s="24"/>
      <c r="L37" s="24"/>
      <c r="M37" s="24">
        <v>9219.8</v>
      </c>
      <c r="N37" s="18">
        <v>2015.9734</v>
      </c>
      <c r="O37" s="19">
        <v>1970</v>
      </c>
      <c r="P37" s="18">
        <v>1313.5734</v>
      </c>
      <c r="Q37" s="20">
        <v>1320</v>
      </c>
      <c r="R37" s="18">
        <v>220</v>
      </c>
      <c r="S37" s="20">
        <v>180</v>
      </c>
      <c r="T37" s="18">
        <v>36</v>
      </c>
      <c r="U37" s="24">
        <v>0</v>
      </c>
      <c r="V37" s="18">
        <v>0</v>
      </c>
      <c r="W37" s="24">
        <v>156</v>
      </c>
      <c r="X37" s="18">
        <v>16.8</v>
      </c>
      <c r="Y37" s="24"/>
      <c r="Z37" s="18">
        <v>0</v>
      </c>
      <c r="AA37" s="24">
        <v>600</v>
      </c>
      <c r="AB37" s="18">
        <v>0</v>
      </c>
      <c r="AC37" s="24">
        <v>4033.8</v>
      </c>
      <c r="AD37" s="18">
        <v>269.6</v>
      </c>
      <c r="AE37" s="24">
        <v>0</v>
      </c>
      <c r="AF37" s="24">
        <v>0</v>
      </c>
      <c r="AG37" s="24">
        <v>0</v>
      </c>
      <c r="AH37" s="18">
        <v>0</v>
      </c>
      <c r="AI37" s="24"/>
      <c r="AJ37" s="18">
        <v>0</v>
      </c>
      <c r="AK37" s="24">
        <v>0</v>
      </c>
      <c r="AL37" s="18">
        <v>0</v>
      </c>
      <c r="AM37" s="24"/>
      <c r="AN37" s="18">
        <v>0</v>
      </c>
      <c r="AO37" s="24">
        <v>500</v>
      </c>
      <c r="AP37" s="18">
        <v>500</v>
      </c>
      <c r="AQ37" s="17">
        <f t="shared" si="5"/>
        <v>0</v>
      </c>
      <c r="AR37" s="17">
        <f t="shared" si="5"/>
        <v>0</v>
      </c>
      <c r="AS37" s="24">
        <v>0</v>
      </c>
      <c r="AT37" s="18">
        <v>0</v>
      </c>
      <c r="AU37" s="24">
        <v>0</v>
      </c>
      <c r="AV37" s="18">
        <v>0</v>
      </c>
      <c r="AW37" s="24"/>
      <c r="AX37" s="18">
        <v>0</v>
      </c>
      <c r="AY37" s="24"/>
      <c r="AZ37" s="18">
        <v>0</v>
      </c>
      <c r="BA37" s="21"/>
      <c r="BB37" s="18">
        <v>0</v>
      </c>
      <c r="BC37" s="24">
        <v>0</v>
      </c>
      <c r="BD37" s="18">
        <v>0</v>
      </c>
      <c r="BE37" s="24">
        <v>1989.4</v>
      </c>
      <c r="BF37" s="18">
        <v>1132</v>
      </c>
      <c r="BG37" s="24">
        <v>0</v>
      </c>
      <c r="BH37" s="24">
        <v>0</v>
      </c>
      <c r="BI37" s="24">
        <v>0</v>
      </c>
      <c r="BJ37" s="18">
        <v>0</v>
      </c>
      <c r="BK37" s="20"/>
      <c r="BL37" s="18">
        <v>0</v>
      </c>
      <c r="BM37" s="24"/>
      <c r="BN37" s="24"/>
    </row>
    <row r="38" spans="1:66" s="22" customFormat="1" ht="18.75" customHeight="1">
      <c r="A38" s="15">
        <v>28</v>
      </c>
      <c r="B38" s="16" t="s">
        <v>80</v>
      </c>
      <c r="C38" s="17">
        <f t="shared" si="0"/>
        <v>37847.6</v>
      </c>
      <c r="D38" s="17">
        <f t="shared" si="0"/>
        <v>7927.219800000001</v>
      </c>
      <c r="E38" s="17">
        <f t="shared" si="1"/>
        <v>37847.6</v>
      </c>
      <c r="F38" s="17">
        <f t="shared" si="1"/>
        <v>7927.219800000001</v>
      </c>
      <c r="G38" s="17">
        <f t="shared" si="4"/>
        <v>0</v>
      </c>
      <c r="H38" s="17">
        <f t="shared" si="4"/>
        <v>0</v>
      </c>
      <c r="I38" s="24">
        <v>21513.6</v>
      </c>
      <c r="J38" s="18">
        <v>4755.167</v>
      </c>
      <c r="K38" s="24"/>
      <c r="L38" s="24"/>
      <c r="M38" s="24">
        <v>12240</v>
      </c>
      <c r="N38" s="18">
        <v>2727.0528</v>
      </c>
      <c r="O38" s="19">
        <v>1500</v>
      </c>
      <c r="P38" s="18">
        <v>838.9928</v>
      </c>
      <c r="Q38" s="20">
        <v>1000</v>
      </c>
      <c r="R38" s="18">
        <v>0</v>
      </c>
      <c r="S38" s="20">
        <v>300</v>
      </c>
      <c r="T38" s="18">
        <v>53.15</v>
      </c>
      <c r="U38" s="24">
        <v>0</v>
      </c>
      <c r="V38" s="18">
        <v>0</v>
      </c>
      <c r="W38" s="24">
        <v>4430</v>
      </c>
      <c r="X38" s="18">
        <v>795.1</v>
      </c>
      <c r="Y38" s="24">
        <v>3200</v>
      </c>
      <c r="Z38" s="18">
        <v>43</v>
      </c>
      <c r="AA38" s="24">
        <v>1500</v>
      </c>
      <c r="AB38" s="18">
        <v>0</v>
      </c>
      <c r="AC38" s="24">
        <v>2250</v>
      </c>
      <c r="AD38" s="18">
        <v>499.81</v>
      </c>
      <c r="AE38" s="24">
        <v>0</v>
      </c>
      <c r="AF38" s="24">
        <v>0</v>
      </c>
      <c r="AG38" s="24">
        <v>0</v>
      </c>
      <c r="AH38" s="18">
        <v>0</v>
      </c>
      <c r="AI38" s="24"/>
      <c r="AJ38" s="18">
        <v>0</v>
      </c>
      <c r="AK38" s="24">
        <v>850</v>
      </c>
      <c r="AL38" s="18">
        <v>255</v>
      </c>
      <c r="AM38" s="24">
        <v>850</v>
      </c>
      <c r="AN38" s="18">
        <v>255</v>
      </c>
      <c r="AO38" s="24">
        <v>3094</v>
      </c>
      <c r="AP38" s="18">
        <v>190</v>
      </c>
      <c r="AQ38" s="17">
        <f t="shared" si="5"/>
        <v>150</v>
      </c>
      <c r="AR38" s="17">
        <f t="shared" si="5"/>
        <v>0</v>
      </c>
      <c r="AS38" s="24">
        <v>150</v>
      </c>
      <c r="AT38" s="18">
        <v>0</v>
      </c>
      <c r="AU38" s="24">
        <v>0</v>
      </c>
      <c r="AV38" s="18">
        <v>0</v>
      </c>
      <c r="AW38" s="24"/>
      <c r="AX38" s="18">
        <v>0</v>
      </c>
      <c r="AY38" s="24"/>
      <c r="AZ38" s="18">
        <v>0</v>
      </c>
      <c r="BA38" s="21"/>
      <c r="BB38" s="18">
        <v>0</v>
      </c>
      <c r="BC38" s="24">
        <v>0</v>
      </c>
      <c r="BD38" s="18">
        <v>0</v>
      </c>
      <c r="BE38" s="24">
        <v>0</v>
      </c>
      <c r="BF38" s="18">
        <v>0</v>
      </c>
      <c r="BG38" s="24">
        <v>0</v>
      </c>
      <c r="BH38" s="24">
        <v>0</v>
      </c>
      <c r="BI38" s="24">
        <v>0</v>
      </c>
      <c r="BJ38" s="18">
        <v>0</v>
      </c>
      <c r="BK38" s="20"/>
      <c r="BL38" s="18">
        <v>0</v>
      </c>
      <c r="BM38" s="24"/>
      <c r="BN38" s="24"/>
    </row>
    <row r="39" spans="1:66" s="22" customFormat="1" ht="18.75" customHeight="1">
      <c r="A39" s="15">
        <v>29</v>
      </c>
      <c r="B39" s="16" t="s">
        <v>81</v>
      </c>
      <c r="C39" s="17">
        <f t="shared" si="0"/>
        <v>36196.5</v>
      </c>
      <c r="D39" s="17">
        <f t="shared" si="0"/>
        <v>6264.3783</v>
      </c>
      <c r="E39" s="17">
        <f t="shared" si="1"/>
        <v>36196.5</v>
      </c>
      <c r="F39" s="17">
        <f t="shared" si="1"/>
        <v>6557.3283</v>
      </c>
      <c r="G39" s="17">
        <f t="shared" si="4"/>
        <v>0</v>
      </c>
      <c r="H39" s="17">
        <f t="shared" si="4"/>
        <v>-292.95</v>
      </c>
      <c r="I39" s="24">
        <v>21321</v>
      </c>
      <c r="J39" s="18">
        <v>3969.825</v>
      </c>
      <c r="K39" s="24"/>
      <c r="L39" s="24"/>
      <c r="M39" s="24">
        <v>5730</v>
      </c>
      <c r="N39" s="18">
        <v>1026.2953</v>
      </c>
      <c r="O39" s="19">
        <v>1000</v>
      </c>
      <c r="P39" s="18">
        <v>372.0973</v>
      </c>
      <c r="Q39" s="20">
        <v>1380</v>
      </c>
      <c r="R39" s="18">
        <v>230</v>
      </c>
      <c r="S39" s="20">
        <v>144</v>
      </c>
      <c r="T39" s="18">
        <v>24</v>
      </c>
      <c r="U39" s="24">
        <v>100</v>
      </c>
      <c r="V39" s="18">
        <v>15</v>
      </c>
      <c r="W39" s="24">
        <v>1751</v>
      </c>
      <c r="X39" s="18">
        <v>19.2</v>
      </c>
      <c r="Y39" s="24">
        <v>700</v>
      </c>
      <c r="Z39" s="18">
        <v>0</v>
      </c>
      <c r="AA39" s="24">
        <v>0</v>
      </c>
      <c r="AB39" s="18">
        <v>0</v>
      </c>
      <c r="AC39" s="24">
        <v>1000</v>
      </c>
      <c r="AD39" s="18">
        <v>199.998</v>
      </c>
      <c r="AE39" s="24">
        <v>0</v>
      </c>
      <c r="AF39" s="24">
        <v>0</v>
      </c>
      <c r="AG39" s="24">
        <v>4700</v>
      </c>
      <c r="AH39" s="18">
        <v>1127.438</v>
      </c>
      <c r="AI39" s="24">
        <v>4700</v>
      </c>
      <c r="AJ39" s="18">
        <v>1127.438</v>
      </c>
      <c r="AK39" s="24">
        <v>0</v>
      </c>
      <c r="AL39" s="18">
        <v>0</v>
      </c>
      <c r="AM39" s="24"/>
      <c r="AN39" s="18">
        <v>0</v>
      </c>
      <c r="AO39" s="24">
        <v>1850</v>
      </c>
      <c r="AP39" s="18">
        <v>430</v>
      </c>
      <c r="AQ39" s="17">
        <f t="shared" si="5"/>
        <v>2595.5</v>
      </c>
      <c r="AR39" s="17">
        <f t="shared" si="5"/>
        <v>3.77</v>
      </c>
      <c r="AS39" s="24">
        <v>2595.5</v>
      </c>
      <c r="AT39" s="18">
        <v>3.77</v>
      </c>
      <c r="AU39" s="24">
        <v>0</v>
      </c>
      <c r="AV39" s="18">
        <v>0</v>
      </c>
      <c r="AW39" s="24">
        <v>2345.5</v>
      </c>
      <c r="AX39" s="18">
        <v>0</v>
      </c>
      <c r="AY39" s="24"/>
      <c r="AZ39" s="18">
        <v>0</v>
      </c>
      <c r="BA39" s="21"/>
      <c r="BB39" s="18">
        <v>0</v>
      </c>
      <c r="BC39" s="24">
        <v>0</v>
      </c>
      <c r="BD39" s="18">
        <v>0</v>
      </c>
      <c r="BE39" s="24">
        <v>0</v>
      </c>
      <c r="BF39" s="18">
        <v>0</v>
      </c>
      <c r="BG39" s="24">
        <v>0</v>
      </c>
      <c r="BH39" s="24">
        <v>0</v>
      </c>
      <c r="BI39" s="24">
        <v>0</v>
      </c>
      <c r="BJ39" s="18">
        <v>0</v>
      </c>
      <c r="BK39" s="20"/>
      <c r="BL39" s="18">
        <v>-292.95</v>
      </c>
      <c r="BM39" s="24"/>
      <c r="BN39" s="24"/>
    </row>
    <row r="40" spans="1:66" s="22" customFormat="1" ht="18.75" customHeight="1">
      <c r="A40" s="15">
        <v>30</v>
      </c>
      <c r="B40" s="16" t="s">
        <v>82</v>
      </c>
      <c r="C40" s="17">
        <f t="shared" si="0"/>
        <v>158049.6</v>
      </c>
      <c r="D40" s="17">
        <f t="shared" si="0"/>
        <v>14705.8989</v>
      </c>
      <c r="E40" s="17">
        <f t="shared" si="1"/>
        <v>119506.5</v>
      </c>
      <c r="F40" s="17">
        <f t="shared" si="1"/>
        <v>14351.7489</v>
      </c>
      <c r="G40" s="17">
        <f t="shared" si="4"/>
        <v>38543.1</v>
      </c>
      <c r="H40" s="17">
        <f t="shared" si="4"/>
        <v>354.15</v>
      </c>
      <c r="I40" s="24">
        <v>36037</v>
      </c>
      <c r="J40" s="18">
        <v>6325.499</v>
      </c>
      <c r="K40" s="24"/>
      <c r="L40" s="24"/>
      <c r="M40" s="24">
        <v>22550</v>
      </c>
      <c r="N40" s="18">
        <v>3054.0949</v>
      </c>
      <c r="O40" s="19">
        <v>3500</v>
      </c>
      <c r="P40" s="18">
        <v>1773.4686</v>
      </c>
      <c r="Q40" s="20">
        <v>280</v>
      </c>
      <c r="R40" s="18">
        <v>0</v>
      </c>
      <c r="S40" s="20">
        <v>255</v>
      </c>
      <c r="T40" s="18">
        <v>45.0883</v>
      </c>
      <c r="U40" s="24">
        <v>200</v>
      </c>
      <c r="V40" s="18">
        <v>13.3</v>
      </c>
      <c r="W40" s="24">
        <v>5265</v>
      </c>
      <c r="X40" s="18">
        <v>477.8</v>
      </c>
      <c r="Y40" s="24">
        <v>1200</v>
      </c>
      <c r="Z40" s="18">
        <v>0</v>
      </c>
      <c r="AA40" s="24">
        <v>300</v>
      </c>
      <c r="AB40" s="18">
        <v>35</v>
      </c>
      <c r="AC40" s="24">
        <v>8550</v>
      </c>
      <c r="AD40" s="18">
        <v>356.83</v>
      </c>
      <c r="AE40" s="24">
        <v>0</v>
      </c>
      <c r="AF40" s="24">
        <v>0</v>
      </c>
      <c r="AG40" s="24">
        <v>50978</v>
      </c>
      <c r="AH40" s="18">
        <v>3342.155</v>
      </c>
      <c r="AI40" s="24">
        <v>50978</v>
      </c>
      <c r="AJ40" s="18">
        <v>3342.155</v>
      </c>
      <c r="AK40" s="24">
        <v>0</v>
      </c>
      <c r="AL40" s="18">
        <v>0</v>
      </c>
      <c r="AM40" s="24"/>
      <c r="AN40" s="18">
        <v>0</v>
      </c>
      <c r="AO40" s="24">
        <v>6000</v>
      </c>
      <c r="AP40" s="18">
        <v>1630</v>
      </c>
      <c r="AQ40" s="17">
        <f t="shared" si="5"/>
        <v>3941.5</v>
      </c>
      <c r="AR40" s="17">
        <f t="shared" si="5"/>
        <v>0</v>
      </c>
      <c r="AS40" s="24">
        <v>3941.5</v>
      </c>
      <c r="AT40" s="18">
        <v>0</v>
      </c>
      <c r="AU40" s="24">
        <v>0</v>
      </c>
      <c r="AV40" s="18">
        <v>0</v>
      </c>
      <c r="AW40" s="24">
        <v>3541.5</v>
      </c>
      <c r="AX40" s="18">
        <v>0</v>
      </c>
      <c r="AY40" s="24"/>
      <c r="AZ40" s="18">
        <v>0</v>
      </c>
      <c r="BA40" s="21"/>
      <c r="BB40" s="18">
        <v>0</v>
      </c>
      <c r="BC40" s="24">
        <v>37243.1</v>
      </c>
      <c r="BD40" s="18">
        <v>0</v>
      </c>
      <c r="BE40" s="24">
        <v>1300</v>
      </c>
      <c r="BF40" s="18">
        <v>500</v>
      </c>
      <c r="BG40" s="24">
        <v>0</v>
      </c>
      <c r="BH40" s="24">
        <v>0</v>
      </c>
      <c r="BI40" s="24">
        <v>0</v>
      </c>
      <c r="BJ40" s="18">
        <v>0</v>
      </c>
      <c r="BK40" s="20"/>
      <c r="BL40" s="18">
        <v>-145.85</v>
      </c>
      <c r="BM40" s="24"/>
      <c r="BN40" s="24"/>
    </row>
    <row r="41" spans="1:66" s="22" customFormat="1" ht="18.75" customHeight="1">
      <c r="A41" s="15">
        <v>31</v>
      </c>
      <c r="B41" s="16" t="s">
        <v>83</v>
      </c>
      <c r="C41" s="17">
        <f t="shared" si="0"/>
        <v>52463.799999999996</v>
      </c>
      <c r="D41" s="17">
        <f t="shared" si="0"/>
        <v>6137.0295</v>
      </c>
      <c r="E41" s="17">
        <f t="shared" si="1"/>
        <v>39959.2</v>
      </c>
      <c r="F41" s="17">
        <f t="shared" si="1"/>
        <v>6139.2935</v>
      </c>
      <c r="G41" s="17">
        <f t="shared" si="4"/>
        <v>12504.6</v>
      </c>
      <c r="H41" s="17">
        <f t="shared" si="4"/>
        <v>-2.264</v>
      </c>
      <c r="I41" s="24">
        <v>23800</v>
      </c>
      <c r="J41" s="18">
        <v>5134.056</v>
      </c>
      <c r="K41" s="24"/>
      <c r="L41" s="24"/>
      <c r="M41" s="24">
        <v>7188.6</v>
      </c>
      <c r="N41" s="18">
        <v>865.2375</v>
      </c>
      <c r="O41" s="19">
        <v>500</v>
      </c>
      <c r="P41" s="18">
        <v>213.5549</v>
      </c>
      <c r="Q41" s="20">
        <v>780</v>
      </c>
      <c r="R41" s="18">
        <v>130</v>
      </c>
      <c r="S41" s="20">
        <v>380</v>
      </c>
      <c r="T41" s="18">
        <v>68.1716</v>
      </c>
      <c r="U41" s="24">
        <v>50</v>
      </c>
      <c r="V41" s="18">
        <v>0</v>
      </c>
      <c r="W41" s="24">
        <v>2718</v>
      </c>
      <c r="X41" s="18">
        <v>81.2</v>
      </c>
      <c r="Y41" s="24">
        <v>1700</v>
      </c>
      <c r="Z41" s="18">
        <v>50</v>
      </c>
      <c r="AA41" s="24">
        <v>580</v>
      </c>
      <c r="AB41" s="18">
        <v>185</v>
      </c>
      <c r="AC41" s="24">
        <v>1980.6</v>
      </c>
      <c r="AD41" s="18">
        <v>181.311</v>
      </c>
      <c r="AE41" s="24">
        <v>0</v>
      </c>
      <c r="AF41" s="24">
        <v>0</v>
      </c>
      <c r="AG41" s="24">
        <v>0</v>
      </c>
      <c r="AH41" s="18">
        <v>0</v>
      </c>
      <c r="AI41" s="24"/>
      <c r="AJ41" s="18">
        <v>0</v>
      </c>
      <c r="AK41" s="24">
        <v>5400</v>
      </c>
      <c r="AL41" s="18">
        <v>0</v>
      </c>
      <c r="AM41" s="24"/>
      <c r="AN41" s="18">
        <v>0</v>
      </c>
      <c r="AO41" s="24">
        <v>2000</v>
      </c>
      <c r="AP41" s="18">
        <v>140</v>
      </c>
      <c r="AQ41" s="17">
        <f t="shared" si="5"/>
        <v>1570.6</v>
      </c>
      <c r="AR41" s="17">
        <f t="shared" si="5"/>
        <v>0</v>
      </c>
      <c r="AS41" s="24">
        <v>1570.6</v>
      </c>
      <c r="AT41" s="18">
        <v>0</v>
      </c>
      <c r="AU41" s="24">
        <v>0</v>
      </c>
      <c r="AV41" s="18">
        <v>0</v>
      </c>
      <c r="AW41" s="24">
        <v>1520.6</v>
      </c>
      <c r="AX41" s="18">
        <v>0</v>
      </c>
      <c r="AY41" s="24"/>
      <c r="AZ41" s="18">
        <v>0</v>
      </c>
      <c r="BA41" s="21"/>
      <c r="BB41" s="18">
        <v>0</v>
      </c>
      <c r="BC41" s="24">
        <v>10900</v>
      </c>
      <c r="BD41" s="18">
        <v>0</v>
      </c>
      <c r="BE41" s="24">
        <v>1604.6</v>
      </c>
      <c r="BF41" s="18">
        <v>0</v>
      </c>
      <c r="BG41" s="24">
        <v>0</v>
      </c>
      <c r="BH41" s="24">
        <v>0</v>
      </c>
      <c r="BI41" s="24">
        <v>0</v>
      </c>
      <c r="BJ41" s="18">
        <v>0</v>
      </c>
      <c r="BK41" s="20"/>
      <c r="BL41" s="18">
        <v>-2.264</v>
      </c>
      <c r="BM41" s="24"/>
      <c r="BN41" s="24"/>
    </row>
    <row r="42" spans="1:66" s="22" customFormat="1" ht="18.75" customHeight="1">
      <c r="A42" s="15">
        <v>32</v>
      </c>
      <c r="B42" s="16" t="s">
        <v>84</v>
      </c>
      <c r="C42" s="17">
        <f t="shared" si="0"/>
        <v>65748.5</v>
      </c>
      <c r="D42" s="17">
        <f t="shared" si="0"/>
        <v>10915.6754</v>
      </c>
      <c r="E42" s="17">
        <f t="shared" si="1"/>
        <v>65748.5</v>
      </c>
      <c r="F42" s="17">
        <f t="shared" si="1"/>
        <v>10882.6754</v>
      </c>
      <c r="G42" s="17">
        <f t="shared" si="4"/>
        <v>0</v>
      </c>
      <c r="H42" s="17">
        <f t="shared" si="4"/>
        <v>33</v>
      </c>
      <c r="I42" s="24">
        <v>22400</v>
      </c>
      <c r="J42" s="18">
        <v>3830.336</v>
      </c>
      <c r="K42" s="24"/>
      <c r="L42" s="24"/>
      <c r="M42" s="24">
        <v>14788.5</v>
      </c>
      <c r="N42" s="18">
        <v>2409.8394</v>
      </c>
      <c r="O42" s="19">
        <v>4300</v>
      </c>
      <c r="P42" s="18">
        <v>1222.6848</v>
      </c>
      <c r="Q42" s="20">
        <v>4040</v>
      </c>
      <c r="R42" s="18">
        <v>745</v>
      </c>
      <c r="S42" s="20">
        <v>330</v>
      </c>
      <c r="T42" s="18">
        <v>63.0146</v>
      </c>
      <c r="U42" s="24">
        <v>100</v>
      </c>
      <c r="V42" s="18">
        <v>15.4</v>
      </c>
      <c r="W42" s="24">
        <v>2180</v>
      </c>
      <c r="X42" s="18">
        <v>203.74</v>
      </c>
      <c r="Y42" s="24">
        <v>1000</v>
      </c>
      <c r="Z42" s="18">
        <v>112</v>
      </c>
      <c r="AA42" s="24">
        <v>588.5</v>
      </c>
      <c r="AB42" s="18">
        <v>60</v>
      </c>
      <c r="AC42" s="24">
        <v>1050</v>
      </c>
      <c r="AD42" s="18">
        <v>100</v>
      </c>
      <c r="AE42" s="24">
        <v>0</v>
      </c>
      <c r="AF42" s="24">
        <v>0</v>
      </c>
      <c r="AG42" s="24">
        <v>22500</v>
      </c>
      <c r="AH42" s="18">
        <v>3852.5</v>
      </c>
      <c r="AI42" s="24">
        <v>22500</v>
      </c>
      <c r="AJ42" s="18">
        <v>3852.5</v>
      </c>
      <c r="AK42" s="24">
        <v>0</v>
      </c>
      <c r="AL42" s="18">
        <v>0</v>
      </c>
      <c r="AM42" s="24"/>
      <c r="AN42" s="18">
        <v>0</v>
      </c>
      <c r="AO42" s="24">
        <v>3000</v>
      </c>
      <c r="AP42" s="18">
        <v>790</v>
      </c>
      <c r="AQ42" s="17">
        <f t="shared" si="5"/>
        <v>3060</v>
      </c>
      <c r="AR42" s="17">
        <f t="shared" si="5"/>
        <v>0</v>
      </c>
      <c r="AS42" s="24">
        <v>3060</v>
      </c>
      <c r="AT42" s="18">
        <v>0</v>
      </c>
      <c r="AU42" s="24">
        <v>0</v>
      </c>
      <c r="AV42" s="18">
        <v>0</v>
      </c>
      <c r="AW42" s="24">
        <v>2000</v>
      </c>
      <c r="AX42" s="18">
        <v>0</v>
      </c>
      <c r="AY42" s="24"/>
      <c r="AZ42" s="18">
        <v>0</v>
      </c>
      <c r="BA42" s="21"/>
      <c r="BB42" s="18">
        <v>0</v>
      </c>
      <c r="BC42" s="24">
        <v>0</v>
      </c>
      <c r="BD42" s="18">
        <v>0</v>
      </c>
      <c r="BE42" s="24">
        <v>0</v>
      </c>
      <c r="BF42" s="18">
        <v>33</v>
      </c>
      <c r="BG42" s="24">
        <v>0</v>
      </c>
      <c r="BH42" s="24">
        <v>0</v>
      </c>
      <c r="BI42" s="24">
        <v>0</v>
      </c>
      <c r="BJ42" s="18">
        <v>0</v>
      </c>
      <c r="BK42" s="20"/>
      <c r="BL42" s="18">
        <v>0</v>
      </c>
      <c r="BM42" s="24"/>
      <c r="BN42" s="24"/>
    </row>
    <row r="43" spans="1:66" s="22" customFormat="1" ht="18.75" customHeight="1">
      <c r="A43" s="15">
        <v>33</v>
      </c>
      <c r="B43" s="16" t="s">
        <v>85</v>
      </c>
      <c r="C43" s="17">
        <f t="shared" si="0"/>
        <v>96459.2</v>
      </c>
      <c r="D43" s="17">
        <f t="shared" si="0"/>
        <v>-15804.980399999997</v>
      </c>
      <c r="E43" s="17">
        <f aca="true" t="shared" si="6" ref="E43:F58">I43+K43+M43+AE43+AG43+AK43+AO43+AS43</f>
        <v>89206</v>
      </c>
      <c r="F43" s="17">
        <f t="shared" si="6"/>
        <v>14803.2936</v>
      </c>
      <c r="G43" s="17">
        <f t="shared" si="4"/>
        <v>7253.2</v>
      </c>
      <c r="H43" s="17">
        <f t="shared" si="4"/>
        <v>-30608.273999999998</v>
      </c>
      <c r="I43" s="24">
        <v>35400</v>
      </c>
      <c r="J43" s="18">
        <v>6739.89</v>
      </c>
      <c r="K43" s="24"/>
      <c r="L43" s="24"/>
      <c r="M43" s="24">
        <v>16006</v>
      </c>
      <c r="N43" s="18">
        <v>2174.4036</v>
      </c>
      <c r="O43" s="19">
        <v>3500</v>
      </c>
      <c r="P43" s="18">
        <v>779.6194</v>
      </c>
      <c r="Q43" s="20">
        <v>2020</v>
      </c>
      <c r="R43" s="18">
        <v>326.6037</v>
      </c>
      <c r="S43" s="20">
        <v>300</v>
      </c>
      <c r="T43" s="18">
        <v>53.55</v>
      </c>
      <c r="U43" s="24">
        <v>200</v>
      </c>
      <c r="V43" s="18">
        <v>25</v>
      </c>
      <c r="W43" s="24">
        <v>4486</v>
      </c>
      <c r="X43" s="18">
        <v>405.5</v>
      </c>
      <c r="Y43" s="24">
        <v>2386</v>
      </c>
      <c r="Z43" s="18">
        <v>100</v>
      </c>
      <c r="AA43" s="24">
        <v>3000</v>
      </c>
      <c r="AB43" s="18">
        <v>255</v>
      </c>
      <c r="AC43" s="24">
        <v>1500</v>
      </c>
      <c r="AD43" s="18">
        <v>271.2305</v>
      </c>
      <c r="AE43" s="24">
        <v>0</v>
      </c>
      <c r="AF43" s="24">
        <v>0</v>
      </c>
      <c r="AG43" s="24">
        <v>32700</v>
      </c>
      <c r="AH43" s="18">
        <v>4889</v>
      </c>
      <c r="AI43" s="24">
        <v>32500</v>
      </c>
      <c r="AJ43" s="18">
        <v>4889</v>
      </c>
      <c r="AK43" s="24">
        <v>0</v>
      </c>
      <c r="AL43" s="18">
        <v>0</v>
      </c>
      <c r="AM43" s="24"/>
      <c r="AN43" s="18">
        <v>0</v>
      </c>
      <c r="AO43" s="24">
        <v>4100</v>
      </c>
      <c r="AP43" s="18">
        <v>1000</v>
      </c>
      <c r="AQ43" s="17">
        <f t="shared" si="5"/>
        <v>1000</v>
      </c>
      <c r="AR43" s="17">
        <f t="shared" si="5"/>
        <v>0</v>
      </c>
      <c r="AS43" s="24">
        <v>1000</v>
      </c>
      <c r="AT43" s="18">
        <v>0</v>
      </c>
      <c r="AU43" s="24">
        <v>0</v>
      </c>
      <c r="AV43" s="18">
        <v>0</v>
      </c>
      <c r="AW43" s="24">
        <v>200</v>
      </c>
      <c r="AX43" s="18">
        <v>0</v>
      </c>
      <c r="AY43" s="24"/>
      <c r="AZ43" s="18">
        <v>0</v>
      </c>
      <c r="BA43" s="21"/>
      <c r="BB43" s="18">
        <v>0</v>
      </c>
      <c r="BC43" s="24">
        <v>5543.2</v>
      </c>
      <c r="BD43" s="18">
        <v>0</v>
      </c>
      <c r="BE43" s="24">
        <v>1710</v>
      </c>
      <c r="BF43" s="18">
        <v>781.326</v>
      </c>
      <c r="BG43" s="24">
        <v>0</v>
      </c>
      <c r="BH43" s="24">
        <v>0</v>
      </c>
      <c r="BI43" s="24">
        <v>0</v>
      </c>
      <c r="BJ43" s="18">
        <v>0</v>
      </c>
      <c r="BK43" s="20"/>
      <c r="BL43" s="18">
        <v>-31389.6</v>
      </c>
      <c r="BM43" s="24"/>
      <c r="BN43" s="24"/>
    </row>
    <row r="44" spans="1:66" s="22" customFormat="1" ht="18.75" customHeight="1">
      <c r="A44" s="15">
        <v>34</v>
      </c>
      <c r="B44" s="16" t="s">
        <v>86</v>
      </c>
      <c r="C44" s="17">
        <f t="shared" si="0"/>
        <v>43961.6</v>
      </c>
      <c r="D44" s="17">
        <f t="shared" si="0"/>
        <v>7974.9997</v>
      </c>
      <c r="E44" s="17">
        <f t="shared" si="6"/>
        <v>43961.6</v>
      </c>
      <c r="F44" s="17">
        <f t="shared" si="6"/>
        <v>7974.9997</v>
      </c>
      <c r="G44" s="17">
        <f aca="true" t="shared" si="7" ref="G44:H59">AY44+BC44+BE44+BG44+BI44+BK44+BM44</f>
        <v>0</v>
      </c>
      <c r="H44" s="17">
        <f t="shared" si="7"/>
        <v>0</v>
      </c>
      <c r="I44" s="24">
        <v>25000</v>
      </c>
      <c r="J44" s="18">
        <v>5522.299</v>
      </c>
      <c r="K44" s="24"/>
      <c r="L44" s="24"/>
      <c r="M44" s="24">
        <v>2961.6</v>
      </c>
      <c r="N44" s="18">
        <v>662.7447</v>
      </c>
      <c r="O44" s="19">
        <v>600</v>
      </c>
      <c r="P44" s="18">
        <v>383.9447</v>
      </c>
      <c r="Q44" s="20">
        <v>1060</v>
      </c>
      <c r="R44" s="18">
        <v>160</v>
      </c>
      <c r="S44" s="20">
        <v>200</v>
      </c>
      <c r="T44" s="18">
        <v>36</v>
      </c>
      <c r="U44" s="24">
        <v>81.6</v>
      </c>
      <c r="V44" s="18">
        <v>3.6</v>
      </c>
      <c r="W44" s="24">
        <v>720</v>
      </c>
      <c r="X44" s="18">
        <v>79.2</v>
      </c>
      <c r="Y44" s="24"/>
      <c r="Z44" s="18">
        <v>0</v>
      </c>
      <c r="AA44" s="24">
        <v>0</v>
      </c>
      <c r="AB44" s="18">
        <v>0</v>
      </c>
      <c r="AC44" s="24">
        <v>300</v>
      </c>
      <c r="AD44" s="18">
        <v>0</v>
      </c>
      <c r="AE44" s="24">
        <v>0</v>
      </c>
      <c r="AF44" s="24">
        <v>0</v>
      </c>
      <c r="AG44" s="24">
        <v>14800</v>
      </c>
      <c r="AH44" s="18">
        <v>1709.956</v>
      </c>
      <c r="AI44" s="24">
        <v>14800</v>
      </c>
      <c r="AJ44" s="18">
        <v>1709.956</v>
      </c>
      <c r="AK44" s="24">
        <v>0</v>
      </c>
      <c r="AL44" s="18">
        <v>0</v>
      </c>
      <c r="AM44" s="24"/>
      <c r="AN44" s="18">
        <v>0</v>
      </c>
      <c r="AO44" s="24">
        <v>1200</v>
      </c>
      <c r="AP44" s="18">
        <v>80</v>
      </c>
      <c r="AQ44" s="17">
        <f t="shared" si="5"/>
        <v>0</v>
      </c>
      <c r="AR44" s="17">
        <f t="shared" si="5"/>
        <v>0</v>
      </c>
      <c r="AS44" s="24">
        <v>0</v>
      </c>
      <c r="AT44" s="18">
        <v>0</v>
      </c>
      <c r="AU44" s="24">
        <v>0</v>
      </c>
      <c r="AV44" s="18">
        <v>0</v>
      </c>
      <c r="AW44" s="24"/>
      <c r="AX44" s="18">
        <v>0</v>
      </c>
      <c r="AY44" s="24"/>
      <c r="AZ44" s="18">
        <v>0</v>
      </c>
      <c r="BA44" s="21"/>
      <c r="BB44" s="18">
        <v>0</v>
      </c>
      <c r="BC44" s="24">
        <v>0</v>
      </c>
      <c r="BD44" s="18">
        <v>0</v>
      </c>
      <c r="BE44" s="24">
        <v>0</v>
      </c>
      <c r="BF44" s="18">
        <v>0</v>
      </c>
      <c r="BG44" s="24">
        <v>0</v>
      </c>
      <c r="BH44" s="24">
        <v>0</v>
      </c>
      <c r="BI44" s="24">
        <v>0</v>
      </c>
      <c r="BJ44" s="18">
        <v>0</v>
      </c>
      <c r="BK44" s="20"/>
      <c r="BL44" s="18">
        <v>0</v>
      </c>
      <c r="BM44" s="24"/>
      <c r="BN44" s="24"/>
    </row>
    <row r="45" spans="1:66" s="22" customFormat="1" ht="18.75" customHeight="1">
      <c r="A45" s="15">
        <v>35</v>
      </c>
      <c r="B45" s="16" t="s">
        <v>87</v>
      </c>
      <c r="C45" s="17">
        <f t="shared" si="0"/>
        <v>29891.3</v>
      </c>
      <c r="D45" s="17">
        <f t="shared" si="0"/>
        <v>6262.4529999999995</v>
      </c>
      <c r="E45" s="17">
        <f t="shared" si="6"/>
        <v>29891.3</v>
      </c>
      <c r="F45" s="17">
        <f t="shared" si="6"/>
        <v>6262.4529999999995</v>
      </c>
      <c r="G45" s="17">
        <f t="shared" si="7"/>
        <v>0</v>
      </c>
      <c r="H45" s="17">
        <f t="shared" si="7"/>
        <v>0</v>
      </c>
      <c r="I45" s="24">
        <v>20973</v>
      </c>
      <c r="J45" s="18">
        <v>4633.107</v>
      </c>
      <c r="K45" s="24"/>
      <c r="L45" s="24"/>
      <c r="M45" s="24">
        <v>6173.3</v>
      </c>
      <c r="N45" s="18">
        <v>1193.346</v>
      </c>
      <c r="O45" s="19">
        <v>600</v>
      </c>
      <c r="P45" s="18">
        <v>232.346</v>
      </c>
      <c r="Q45" s="20">
        <v>320</v>
      </c>
      <c r="R45" s="18">
        <v>0</v>
      </c>
      <c r="S45" s="20">
        <v>180</v>
      </c>
      <c r="T45" s="18">
        <v>66</v>
      </c>
      <c r="U45" s="24">
        <v>150</v>
      </c>
      <c r="V45" s="18">
        <v>0</v>
      </c>
      <c r="W45" s="24">
        <v>1753</v>
      </c>
      <c r="X45" s="18">
        <v>895</v>
      </c>
      <c r="Y45" s="24">
        <v>750</v>
      </c>
      <c r="Z45" s="18">
        <v>32</v>
      </c>
      <c r="AA45" s="24">
        <v>1300</v>
      </c>
      <c r="AB45" s="18">
        <v>0</v>
      </c>
      <c r="AC45" s="24">
        <v>1770.3</v>
      </c>
      <c r="AD45" s="18">
        <v>0</v>
      </c>
      <c r="AE45" s="24">
        <v>0</v>
      </c>
      <c r="AF45" s="24">
        <v>0</v>
      </c>
      <c r="AG45" s="24">
        <v>0</v>
      </c>
      <c r="AH45" s="18">
        <v>0</v>
      </c>
      <c r="AI45" s="24"/>
      <c r="AJ45" s="18">
        <v>0</v>
      </c>
      <c r="AK45" s="24">
        <v>500</v>
      </c>
      <c r="AL45" s="18">
        <v>0</v>
      </c>
      <c r="AM45" s="24">
        <v>500</v>
      </c>
      <c r="AN45" s="18">
        <v>0</v>
      </c>
      <c r="AO45" s="24">
        <v>1000</v>
      </c>
      <c r="AP45" s="18">
        <v>410</v>
      </c>
      <c r="AQ45" s="17">
        <f t="shared" si="5"/>
        <v>1245</v>
      </c>
      <c r="AR45" s="17">
        <f t="shared" si="5"/>
        <v>26</v>
      </c>
      <c r="AS45" s="24">
        <v>1245</v>
      </c>
      <c r="AT45" s="18">
        <v>26</v>
      </c>
      <c r="AU45" s="24">
        <v>0</v>
      </c>
      <c r="AV45" s="18">
        <v>0</v>
      </c>
      <c r="AW45" s="24">
        <v>1145</v>
      </c>
      <c r="AX45" s="18">
        <v>0</v>
      </c>
      <c r="AY45" s="24"/>
      <c r="AZ45" s="18">
        <v>0</v>
      </c>
      <c r="BA45" s="21"/>
      <c r="BB45" s="18">
        <v>0</v>
      </c>
      <c r="BC45" s="24">
        <v>0</v>
      </c>
      <c r="BD45" s="18">
        <v>0</v>
      </c>
      <c r="BE45" s="24">
        <v>0</v>
      </c>
      <c r="BF45" s="18">
        <v>0</v>
      </c>
      <c r="BG45" s="24">
        <v>0</v>
      </c>
      <c r="BH45" s="24">
        <v>0</v>
      </c>
      <c r="BI45" s="24">
        <v>0</v>
      </c>
      <c r="BJ45" s="18">
        <v>0</v>
      </c>
      <c r="BK45" s="20"/>
      <c r="BL45" s="18">
        <v>0</v>
      </c>
      <c r="BM45" s="24"/>
      <c r="BN45" s="24"/>
    </row>
    <row r="46" spans="1:66" s="22" customFormat="1" ht="18.75" customHeight="1">
      <c r="A46" s="15">
        <v>36</v>
      </c>
      <c r="B46" s="16" t="s">
        <v>88</v>
      </c>
      <c r="C46" s="17">
        <f t="shared" si="0"/>
        <v>155082.7</v>
      </c>
      <c r="D46" s="17">
        <f t="shared" si="0"/>
        <v>8087.1889999999985</v>
      </c>
      <c r="E46" s="17">
        <f t="shared" si="6"/>
        <v>83607</v>
      </c>
      <c r="F46" s="17">
        <f t="shared" si="6"/>
        <v>8447.188999999998</v>
      </c>
      <c r="G46" s="17">
        <f t="shared" si="7"/>
        <v>71475.7</v>
      </c>
      <c r="H46" s="17">
        <f t="shared" si="7"/>
        <v>-360</v>
      </c>
      <c r="I46" s="24">
        <v>40800</v>
      </c>
      <c r="J46" s="18">
        <v>5465.981</v>
      </c>
      <c r="K46" s="24"/>
      <c r="L46" s="24"/>
      <c r="M46" s="24">
        <v>20260</v>
      </c>
      <c r="N46" s="18">
        <v>2409.478</v>
      </c>
      <c r="O46" s="19">
        <v>5560</v>
      </c>
      <c r="P46" s="18">
        <v>1079.378</v>
      </c>
      <c r="Q46" s="20">
        <v>2400</v>
      </c>
      <c r="R46" s="18">
        <v>365</v>
      </c>
      <c r="S46" s="20">
        <v>250</v>
      </c>
      <c r="T46" s="18">
        <v>12.6</v>
      </c>
      <c r="U46" s="24">
        <v>800</v>
      </c>
      <c r="V46" s="18">
        <v>139.8</v>
      </c>
      <c r="W46" s="24">
        <v>8500</v>
      </c>
      <c r="X46" s="18">
        <v>662.7</v>
      </c>
      <c r="Y46" s="24">
        <v>5700</v>
      </c>
      <c r="Z46" s="18">
        <v>569.5</v>
      </c>
      <c r="AA46" s="24">
        <v>1000</v>
      </c>
      <c r="AB46" s="18">
        <v>0</v>
      </c>
      <c r="AC46" s="24">
        <v>1700</v>
      </c>
      <c r="AD46" s="18">
        <v>150</v>
      </c>
      <c r="AE46" s="24">
        <v>0</v>
      </c>
      <c r="AF46" s="24">
        <v>0</v>
      </c>
      <c r="AG46" s="24">
        <v>15000</v>
      </c>
      <c r="AH46" s="18">
        <v>0</v>
      </c>
      <c r="AI46" s="24">
        <v>15000</v>
      </c>
      <c r="AJ46" s="18">
        <v>0</v>
      </c>
      <c r="AK46" s="24">
        <v>3000</v>
      </c>
      <c r="AL46" s="18">
        <v>240</v>
      </c>
      <c r="AM46" s="24">
        <v>3000</v>
      </c>
      <c r="AN46" s="18">
        <v>240</v>
      </c>
      <c r="AO46" s="24">
        <v>4000</v>
      </c>
      <c r="AP46" s="18">
        <v>300</v>
      </c>
      <c r="AQ46" s="17">
        <f t="shared" si="5"/>
        <v>547</v>
      </c>
      <c r="AR46" s="17">
        <f t="shared" si="5"/>
        <v>31.73</v>
      </c>
      <c r="AS46" s="24">
        <v>547</v>
      </c>
      <c r="AT46" s="18">
        <v>31.73</v>
      </c>
      <c r="AU46" s="24">
        <v>0</v>
      </c>
      <c r="AV46" s="18">
        <v>0</v>
      </c>
      <c r="AW46" s="24">
        <v>247</v>
      </c>
      <c r="AX46" s="18">
        <v>0</v>
      </c>
      <c r="AY46" s="24"/>
      <c r="AZ46" s="18">
        <v>0</v>
      </c>
      <c r="BA46" s="21"/>
      <c r="BB46" s="18">
        <v>0</v>
      </c>
      <c r="BC46" s="24">
        <v>62500</v>
      </c>
      <c r="BD46" s="18">
        <v>0</v>
      </c>
      <c r="BE46" s="24">
        <v>8975.7</v>
      </c>
      <c r="BF46" s="18">
        <v>0</v>
      </c>
      <c r="BG46" s="24">
        <v>0</v>
      </c>
      <c r="BH46" s="24">
        <v>0</v>
      </c>
      <c r="BI46" s="24">
        <v>0</v>
      </c>
      <c r="BJ46" s="18">
        <v>0</v>
      </c>
      <c r="BK46" s="20"/>
      <c r="BL46" s="18">
        <v>-360</v>
      </c>
      <c r="BM46" s="24"/>
      <c r="BN46" s="24"/>
    </row>
    <row r="47" spans="1:66" s="22" customFormat="1" ht="18.75" customHeight="1">
      <c r="A47" s="15">
        <v>37</v>
      </c>
      <c r="B47" s="16" t="s">
        <v>89</v>
      </c>
      <c r="C47" s="17">
        <f t="shared" si="0"/>
        <v>66024.3</v>
      </c>
      <c r="D47" s="17">
        <f t="shared" si="0"/>
        <v>10276.471</v>
      </c>
      <c r="E47" s="17">
        <f t="shared" si="6"/>
        <v>48006.5</v>
      </c>
      <c r="F47" s="17">
        <f t="shared" si="6"/>
        <v>9135.071</v>
      </c>
      <c r="G47" s="17">
        <f t="shared" si="7"/>
        <v>18017.8</v>
      </c>
      <c r="H47" s="17">
        <f t="shared" si="7"/>
        <v>1141.4</v>
      </c>
      <c r="I47" s="24">
        <v>19050</v>
      </c>
      <c r="J47" s="18">
        <v>4567.926</v>
      </c>
      <c r="K47" s="24"/>
      <c r="L47" s="24"/>
      <c r="M47" s="24">
        <v>9581.2</v>
      </c>
      <c r="N47" s="18">
        <v>1773.077</v>
      </c>
      <c r="O47" s="19">
        <v>2300</v>
      </c>
      <c r="P47" s="18">
        <v>605.397</v>
      </c>
      <c r="Q47" s="20">
        <v>990</v>
      </c>
      <c r="R47" s="18">
        <v>220</v>
      </c>
      <c r="S47" s="20">
        <v>250</v>
      </c>
      <c r="T47" s="18">
        <v>46.5</v>
      </c>
      <c r="U47" s="24">
        <v>0</v>
      </c>
      <c r="V47" s="18">
        <v>0</v>
      </c>
      <c r="W47" s="24">
        <v>2641.2</v>
      </c>
      <c r="X47" s="18">
        <v>278.3</v>
      </c>
      <c r="Y47" s="24">
        <v>2241.2</v>
      </c>
      <c r="Z47" s="18">
        <v>212</v>
      </c>
      <c r="AA47" s="24">
        <v>350</v>
      </c>
      <c r="AB47" s="18">
        <v>0</v>
      </c>
      <c r="AC47" s="24">
        <v>2650</v>
      </c>
      <c r="AD47" s="18">
        <v>529.88</v>
      </c>
      <c r="AE47" s="24">
        <v>0</v>
      </c>
      <c r="AF47" s="24">
        <v>0</v>
      </c>
      <c r="AG47" s="24">
        <v>15000</v>
      </c>
      <c r="AH47" s="18">
        <v>2652.068</v>
      </c>
      <c r="AI47" s="24">
        <v>15000</v>
      </c>
      <c r="AJ47" s="18">
        <v>2652.068</v>
      </c>
      <c r="AK47" s="24">
        <v>0</v>
      </c>
      <c r="AL47" s="18">
        <v>0</v>
      </c>
      <c r="AM47" s="24"/>
      <c r="AN47" s="18">
        <v>0</v>
      </c>
      <c r="AO47" s="24">
        <v>2000</v>
      </c>
      <c r="AP47" s="18">
        <v>90</v>
      </c>
      <c r="AQ47" s="17">
        <f t="shared" si="5"/>
        <v>2375.3</v>
      </c>
      <c r="AR47" s="17">
        <f t="shared" si="5"/>
        <v>52</v>
      </c>
      <c r="AS47" s="24">
        <v>2375.3</v>
      </c>
      <c r="AT47" s="18">
        <v>52</v>
      </c>
      <c r="AU47" s="24">
        <v>0</v>
      </c>
      <c r="AV47" s="18">
        <v>0</v>
      </c>
      <c r="AW47" s="24">
        <v>2125.3</v>
      </c>
      <c r="AX47" s="18">
        <v>0</v>
      </c>
      <c r="AY47" s="24"/>
      <c r="AZ47" s="18">
        <v>0</v>
      </c>
      <c r="BA47" s="21"/>
      <c r="BB47" s="18">
        <v>0</v>
      </c>
      <c r="BC47" s="24">
        <v>13017.8</v>
      </c>
      <c r="BD47" s="18">
        <v>0</v>
      </c>
      <c r="BE47" s="24">
        <v>5000</v>
      </c>
      <c r="BF47" s="18">
        <v>1228</v>
      </c>
      <c r="BG47" s="24">
        <v>0</v>
      </c>
      <c r="BH47" s="24">
        <v>0</v>
      </c>
      <c r="BI47" s="24">
        <v>0</v>
      </c>
      <c r="BJ47" s="18">
        <v>0</v>
      </c>
      <c r="BK47" s="20"/>
      <c r="BL47" s="18">
        <v>-86.6</v>
      </c>
      <c r="BM47" s="24"/>
      <c r="BN47" s="24"/>
    </row>
    <row r="48" spans="1:66" s="22" customFormat="1" ht="18.75" customHeight="1">
      <c r="A48" s="37">
        <v>38</v>
      </c>
      <c r="B48" s="16" t="s">
        <v>90</v>
      </c>
      <c r="C48" s="27">
        <f t="shared" si="0"/>
        <v>72988</v>
      </c>
      <c r="D48" s="27">
        <f t="shared" si="0"/>
        <v>6959.0783</v>
      </c>
      <c r="E48" s="27">
        <f t="shared" si="6"/>
        <v>72988</v>
      </c>
      <c r="F48" s="27">
        <f t="shared" si="6"/>
        <v>6963.5283</v>
      </c>
      <c r="G48" s="27">
        <f t="shared" si="7"/>
        <v>0</v>
      </c>
      <c r="H48" s="27">
        <f t="shared" si="7"/>
        <v>-4.45</v>
      </c>
      <c r="I48" s="38">
        <v>20760</v>
      </c>
      <c r="J48" s="39">
        <v>3714.248</v>
      </c>
      <c r="K48" s="38"/>
      <c r="L48" s="38"/>
      <c r="M48" s="38">
        <v>12410</v>
      </c>
      <c r="N48" s="39">
        <v>1231.1283</v>
      </c>
      <c r="O48" s="40">
        <v>3500</v>
      </c>
      <c r="P48" s="39">
        <v>1132.738</v>
      </c>
      <c r="Q48" s="41">
        <v>2500</v>
      </c>
      <c r="R48" s="39">
        <v>0</v>
      </c>
      <c r="S48" s="41">
        <v>380</v>
      </c>
      <c r="T48" s="39">
        <v>45.5903</v>
      </c>
      <c r="U48" s="38">
        <v>550</v>
      </c>
      <c r="V48" s="39">
        <v>16</v>
      </c>
      <c r="W48" s="38">
        <v>2350</v>
      </c>
      <c r="X48" s="39">
        <v>36.8</v>
      </c>
      <c r="Y48" s="38">
        <v>1000</v>
      </c>
      <c r="Z48" s="39">
        <v>0</v>
      </c>
      <c r="AA48" s="38">
        <v>1000</v>
      </c>
      <c r="AB48" s="39">
        <v>0</v>
      </c>
      <c r="AC48" s="38">
        <v>1830</v>
      </c>
      <c r="AD48" s="39">
        <v>0</v>
      </c>
      <c r="AE48" s="38"/>
      <c r="AF48" s="38">
        <v>0</v>
      </c>
      <c r="AG48" s="38">
        <v>15000</v>
      </c>
      <c r="AH48" s="39">
        <v>2009.902</v>
      </c>
      <c r="AI48" s="38">
        <v>15000</v>
      </c>
      <c r="AJ48" s="39">
        <v>2009.902</v>
      </c>
      <c r="AK48" s="38">
        <v>0</v>
      </c>
      <c r="AL48" s="39">
        <v>0</v>
      </c>
      <c r="AM48" s="38"/>
      <c r="AN48" s="39">
        <v>0</v>
      </c>
      <c r="AO48" s="38">
        <v>2000</v>
      </c>
      <c r="AP48" s="39">
        <v>0</v>
      </c>
      <c r="AQ48" s="27">
        <f t="shared" si="5"/>
        <v>22818</v>
      </c>
      <c r="AR48" s="27">
        <f t="shared" si="5"/>
        <v>8.25</v>
      </c>
      <c r="AS48" s="38">
        <v>22818</v>
      </c>
      <c r="AT48" s="39">
        <v>8.25</v>
      </c>
      <c r="AU48" s="38">
        <v>0</v>
      </c>
      <c r="AV48" s="39">
        <v>0</v>
      </c>
      <c r="AW48" s="38"/>
      <c r="AX48" s="39">
        <v>0</v>
      </c>
      <c r="AY48" s="38"/>
      <c r="AZ48" s="39">
        <v>0</v>
      </c>
      <c r="BA48" s="42"/>
      <c r="BB48" s="39">
        <v>0</v>
      </c>
      <c r="BC48" s="38">
        <v>0</v>
      </c>
      <c r="BD48" s="39">
        <v>0</v>
      </c>
      <c r="BE48" s="38">
        <v>0</v>
      </c>
      <c r="BF48" s="39">
        <v>0</v>
      </c>
      <c r="BG48" s="38"/>
      <c r="BH48" s="38">
        <v>0</v>
      </c>
      <c r="BI48" s="38"/>
      <c r="BJ48" s="39">
        <v>0</v>
      </c>
      <c r="BK48" s="41"/>
      <c r="BL48" s="39">
        <v>-4.45</v>
      </c>
      <c r="BM48" s="38"/>
      <c r="BN48" s="38"/>
    </row>
    <row r="49" spans="1:66" s="22" customFormat="1" ht="18.75" customHeight="1">
      <c r="A49" s="15">
        <v>39</v>
      </c>
      <c r="B49" s="16" t="s">
        <v>91</v>
      </c>
      <c r="C49" s="17">
        <f t="shared" si="0"/>
        <v>49686</v>
      </c>
      <c r="D49" s="17">
        <f t="shared" si="0"/>
        <v>8526.1639</v>
      </c>
      <c r="E49" s="17">
        <f t="shared" si="6"/>
        <v>49686</v>
      </c>
      <c r="F49" s="17">
        <f t="shared" si="6"/>
        <v>8526.1639</v>
      </c>
      <c r="G49" s="17">
        <f t="shared" si="7"/>
        <v>0</v>
      </c>
      <c r="H49" s="17">
        <f t="shared" si="7"/>
        <v>0</v>
      </c>
      <c r="I49" s="24">
        <v>16570.8</v>
      </c>
      <c r="J49" s="18">
        <v>3575.284</v>
      </c>
      <c r="K49" s="24"/>
      <c r="L49" s="24"/>
      <c r="M49" s="24">
        <v>11845</v>
      </c>
      <c r="N49" s="18">
        <v>2012.0589</v>
      </c>
      <c r="O49" s="19">
        <v>2800</v>
      </c>
      <c r="P49" s="18">
        <v>914.5589</v>
      </c>
      <c r="Q49" s="20">
        <v>995</v>
      </c>
      <c r="R49" s="18">
        <v>248.7</v>
      </c>
      <c r="S49" s="20">
        <v>150</v>
      </c>
      <c r="T49" s="18">
        <v>50</v>
      </c>
      <c r="U49" s="24">
        <v>0</v>
      </c>
      <c r="V49" s="18">
        <v>0</v>
      </c>
      <c r="W49" s="24">
        <v>4500</v>
      </c>
      <c r="X49" s="18">
        <v>788.4</v>
      </c>
      <c r="Y49" s="24">
        <v>2750</v>
      </c>
      <c r="Z49" s="18">
        <v>56</v>
      </c>
      <c r="AA49" s="24">
        <v>800</v>
      </c>
      <c r="AB49" s="18">
        <v>0</v>
      </c>
      <c r="AC49" s="24">
        <v>2450</v>
      </c>
      <c r="AD49" s="18">
        <v>10.4</v>
      </c>
      <c r="AE49" s="24">
        <v>0</v>
      </c>
      <c r="AF49" s="24">
        <v>0</v>
      </c>
      <c r="AG49" s="24">
        <v>16649.2</v>
      </c>
      <c r="AH49" s="18">
        <v>2768.821</v>
      </c>
      <c r="AI49" s="24">
        <v>16649.2</v>
      </c>
      <c r="AJ49" s="18">
        <v>2768.821</v>
      </c>
      <c r="AK49" s="24">
        <v>0</v>
      </c>
      <c r="AL49" s="18">
        <v>0</v>
      </c>
      <c r="AM49" s="24"/>
      <c r="AN49" s="18">
        <v>0</v>
      </c>
      <c r="AO49" s="24">
        <v>1900</v>
      </c>
      <c r="AP49" s="18">
        <v>170</v>
      </c>
      <c r="AQ49" s="17">
        <f t="shared" si="5"/>
        <v>2721</v>
      </c>
      <c r="AR49" s="17">
        <f t="shared" si="5"/>
        <v>0</v>
      </c>
      <c r="AS49" s="24">
        <v>2721</v>
      </c>
      <c r="AT49" s="18">
        <v>0</v>
      </c>
      <c r="AU49" s="24">
        <v>0</v>
      </c>
      <c r="AV49" s="18">
        <v>0</v>
      </c>
      <c r="AW49" s="24">
        <v>2521</v>
      </c>
      <c r="AX49" s="18">
        <v>0</v>
      </c>
      <c r="AY49" s="24"/>
      <c r="AZ49" s="18">
        <v>0</v>
      </c>
      <c r="BA49" s="21"/>
      <c r="BB49" s="18">
        <v>0</v>
      </c>
      <c r="BC49" s="24">
        <v>0</v>
      </c>
      <c r="BD49" s="18">
        <v>0</v>
      </c>
      <c r="BE49" s="24">
        <v>0</v>
      </c>
      <c r="BF49" s="18">
        <v>0</v>
      </c>
      <c r="BG49" s="24">
        <v>0</v>
      </c>
      <c r="BH49" s="24">
        <v>0</v>
      </c>
      <c r="BI49" s="24">
        <v>0</v>
      </c>
      <c r="BJ49" s="18">
        <v>0</v>
      </c>
      <c r="BK49" s="20"/>
      <c r="BL49" s="18">
        <v>0</v>
      </c>
      <c r="BM49" s="24"/>
      <c r="BN49" s="24"/>
    </row>
    <row r="50" spans="1:66" s="22" customFormat="1" ht="18.75" customHeight="1">
      <c r="A50" s="15">
        <v>40</v>
      </c>
      <c r="B50" s="16" t="s">
        <v>92</v>
      </c>
      <c r="C50" s="17">
        <f t="shared" si="0"/>
        <v>79233.90000000001</v>
      </c>
      <c r="D50" s="17">
        <f t="shared" si="0"/>
        <v>9819.1629</v>
      </c>
      <c r="E50" s="17">
        <f t="shared" si="6"/>
        <v>75399.70000000001</v>
      </c>
      <c r="F50" s="17">
        <f t="shared" si="6"/>
        <v>9819.1629</v>
      </c>
      <c r="G50" s="17">
        <f t="shared" si="7"/>
        <v>3834.2</v>
      </c>
      <c r="H50" s="17">
        <f t="shared" si="7"/>
        <v>0</v>
      </c>
      <c r="I50" s="24">
        <v>33927</v>
      </c>
      <c r="J50" s="18">
        <v>6553.38</v>
      </c>
      <c r="K50" s="24"/>
      <c r="L50" s="24"/>
      <c r="M50" s="24">
        <v>17833.1</v>
      </c>
      <c r="N50" s="18">
        <v>1575.7829</v>
      </c>
      <c r="O50" s="19">
        <v>1403.1</v>
      </c>
      <c r="P50" s="43">
        <v>571.1919</v>
      </c>
      <c r="Q50" s="20">
        <v>100</v>
      </c>
      <c r="R50" s="18">
        <v>0</v>
      </c>
      <c r="S50" s="20">
        <v>150</v>
      </c>
      <c r="T50" s="18">
        <v>31</v>
      </c>
      <c r="U50" s="24">
        <v>30</v>
      </c>
      <c r="V50" s="18">
        <v>3.6</v>
      </c>
      <c r="W50" s="24">
        <v>3150</v>
      </c>
      <c r="X50" s="18">
        <v>581.198</v>
      </c>
      <c r="Y50" s="24">
        <v>1600</v>
      </c>
      <c r="Z50" s="18">
        <v>0</v>
      </c>
      <c r="AA50" s="24">
        <v>7000</v>
      </c>
      <c r="AB50" s="18">
        <v>0</v>
      </c>
      <c r="AC50" s="24">
        <v>5350</v>
      </c>
      <c r="AD50" s="18">
        <v>388.793</v>
      </c>
      <c r="AE50" s="24">
        <v>0</v>
      </c>
      <c r="AF50" s="24">
        <v>0</v>
      </c>
      <c r="AG50" s="24">
        <v>13000</v>
      </c>
      <c r="AH50" s="18">
        <v>800</v>
      </c>
      <c r="AI50" s="24">
        <v>13000</v>
      </c>
      <c r="AJ50" s="18">
        <v>800</v>
      </c>
      <c r="AK50" s="24">
        <v>7500</v>
      </c>
      <c r="AL50" s="18">
        <v>0</v>
      </c>
      <c r="AM50" s="24"/>
      <c r="AN50" s="18">
        <v>0</v>
      </c>
      <c r="AO50" s="24">
        <v>2500</v>
      </c>
      <c r="AP50" s="18">
        <v>890</v>
      </c>
      <c r="AQ50" s="17">
        <f t="shared" si="5"/>
        <v>639.6</v>
      </c>
      <c r="AR50" s="17">
        <f t="shared" si="5"/>
        <v>0</v>
      </c>
      <c r="AS50" s="24">
        <v>639.6</v>
      </c>
      <c r="AT50" s="18">
        <v>0</v>
      </c>
      <c r="AU50" s="24">
        <v>0</v>
      </c>
      <c r="AV50" s="18">
        <v>0</v>
      </c>
      <c r="AW50" s="24">
        <v>569.6</v>
      </c>
      <c r="AX50" s="18">
        <v>0</v>
      </c>
      <c r="AY50" s="24"/>
      <c r="AZ50" s="18">
        <v>0</v>
      </c>
      <c r="BA50" s="21"/>
      <c r="BB50" s="18">
        <v>0</v>
      </c>
      <c r="BC50" s="24">
        <v>3274.2</v>
      </c>
      <c r="BD50" s="18">
        <v>0</v>
      </c>
      <c r="BE50" s="24">
        <v>1560</v>
      </c>
      <c r="BF50" s="18">
        <v>0</v>
      </c>
      <c r="BG50" s="24">
        <v>0</v>
      </c>
      <c r="BH50" s="24">
        <v>0</v>
      </c>
      <c r="BI50" s="24">
        <v>0</v>
      </c>
      <c r="BJ50" s="18">
        <v>0</v>
      </c>
      <c r="BK50" s="20">
        <v>-1000</v>
      </c>
      <c r="BL50" s="18">
        <v>0</v>
      </c>
      <c r="BM50" s="24"/>
      <c r="BN50" s="24"/>
    </row>
    <row r="51" spans="1:66" s="22" customFormat="1" ht="18.75" customHeight="1">
      <c r="A51" s="37">
        <v>41</v>
      </c>
      <c r="B51" s="16" t="s">
        <v>93</v>
      </c>
      <c r="C51" s="27">
        <f t="shared" si="0"/>
        <v>58840</v>
      </c>
      <c r="D51" s="27">
        <f t="shared" si="0"/>
        <v>10280.138200000001</v>
      </c>
      <c r="E51" s="27">
        <f t="shared" si="6"/>
        <v>50076.9</v>
      </c>
      <c r="F51" s="27">
        <f t="shared" si="6"/>
        <v>11280.138200000001</v>
      </c>
      <c r="G51" s="27">
        <f t="shared" si="7"/>
        <v>14900.1</v>
      </c>
      <c r="H51" s="27">
        <f t="shared" si="7"/>
        <v>0</v>
      </c>
      <c r="I51" s="38">
        <v>21400</v>
      </c>
      <c r="J51" s="39">
        <v>4577.443</v>
      </c>
      <c r="K51" s="38"/>
      <c r="L51" s="38"/>
      <c r="M51" s="38">
        <v>18242</v>
      </c>
      <c r="N51" s="39">
        <v>5009.6952</v>
      </c>
      <c r="O51" s="40">
        <v>2850</v>
      </c>
      <c r="P51" s="39">
        <v>867.6262</v>
      </c>
      <c r="Q51" s="41"/>
      <c r="R51" s="39">
        <v>0</v>
      </c>
      <c r="S51" s="41">
        <v>350</v>
      </c>
      <c r="T51" s="39">
        <v>107.352</v>
      </c>
      <c r="U51" s="38"/>
      <c r="V51" s="39">
        <v>0</v>
      </c>
      <c r="W51" s="38">
        <v>6662</v>
      </c>
      <c r="X51" s="39">
        <v>2587.2</v>
      </c>
      <c r="Y51" s="38">
        <v>4444</v>
      </c>
      <c r="Z51" s="39">
        <v>2505</v>
      </c>
      <c r="AA51" s="38">
        <v>2200</v>
      </c>
      <c r="AB51" s="39">
        <v>496.996</v>
      </c>
      <c r="AC51" s="38">
        <v>5325</v>
      </c>
      <c r="AD51" s="39">
        <v>895.521</v>
      </c>
      <c r="AE51" s="38"/>
      <c r="AF51" s="38">
        <v>0</v>
      </c>
      <c r="AG51" s="38">
        <v>0</v>
      </c>
      <c r="AH51" s="39">
        <v>0</v>
      </c>
      <c r="AI51" s="38"/>
      <c r="AJ51" s="39">
        <v>0</v>
      </c>
      <c r="AK51" s="38">
        <v>0</v>
      </c>
      <c r="AL51" s="39">
        <v>0</v>
      </c>
      <c r="AM51" s="38"/>
      <c r="AN51" s="39">
        <v>0</v>
      </c>
      <c r="AO51" s="38">
        <v>3000</v>
      </c>
      <c r="AP51" s="39">
        <v>690</v>
      </c>
      <c r="AQ51" s="27">
        <f t="shared" si="5"/>
        <v>1297.8999999999996</v>
      </c>
      <c r="AR51" s="27">
        <f t="shared" si="5"/>
        <v>3</v>
      </c>
      <c r="AS51" s="38">
        <v>7434.9</v>
      </c>
      <c r="AT51" s="39">
        <v>1003</v>
      </c>
      <c r="AU51" s="38">
        <v>0</v>
      </c>
      <c r="AV51" s="39">
        <v>0</v>
      </c>
      <c r="AW51" s="38">
        <v>6334.9</v>
      </c>
      <c r="AX51" s="39">
        <v>1000</v>
      </c>
      <c r="AY51" s="38"/>
      <c r="AZ51" s="39">
        <v>0</v>
      </c>
      <c r="BA51" s="42">
        <v>6137</v>
      </c>
      <c r="BB51" s="39">
        <v>1000</v>
      </c>
      <c r="BC51" s="38">
        <v>13000.1</v>
      </c>
      <c r="BD51" s="39">
        <v>0</v>
      </c>
      <c r="BE51" s="38">
        <v>1900</v>
      </c>
      <c r="BF51" s="39">
        <v>0</v>
      </c>
      <c r="BG51" s="38"/>
      <c r="BH51" s="38">
        <v>0</v>
      </c>
      <c r="BI51" s="38"/>
      <c r="BJ51" s="39">
        <v>0</v>
      </c>
      <c r="BK51" s="41"/>
      <c r="BL51" s="39">
        <v>0</v>
      </c>
      <c r="BM51" s="38"/>
      <c r="BN51" s="38"/>
    </row>
    <row r="52" spans="1:66" s="22" customFormat="1" ht="18.75" customHeight="1">
      <c r="A52" s="15">
        <v>42</v>
      </c>
      <c r="B52" s="16" t="s">
        <v>94</v>
      </c>
      <c r="C52" s="17">
        <f t="shared" si="0"/>
        <v>329520.9</v>
      </c>
      <c r="D52" s="17">
        <f t="shared" si="0"/>
        <v>16611.757900000004</v>
      </c>
      <c r="E52" s="17">
        <f t="shared" si="6"/>
        <v>285164</v>
      </c>
      <c r="F52" s="17">
        <f t="shared" si="6"/>
        <v>57679.1109</v>
      </c>
      <c r="G52" s="17">
        <f t="shared" si="7"/>
        <v>44356.899999999994</v>
      </c>
      <c r="H52" s="17">
        <f t="shared" si="7"/>
        <v>-41067.352999999996</v>
      </c>
      <c r="I52" s="24">
        <v>97045</v>
      </c>
      <c r="J52" s="18">
        <v>17952.041</v>
      </c>
      <c r="K52" s="24"/>
      <c r="L52" s="24"/>
      <c r="M52" s="24">
        <v>30666</v>
      </c>
      <c r="N52" s="18">
        <v>7960.8499</v>
      </c>
      <c r="O52" s="19">
        <v>2600</v>
      </c>
      <c r="P52" s="18">
        <v>266.046</v>
      </c>
      <c r="Q52" s="20">
        <v>8220</v>
      </c>
      <c r="R52" s="18">
        <v>6259.9015</v>
      </c>
      <c r="S52" s="20">
        <v>638</v>
      </c>
      <c r="T52" s="18">
        <v>102.9618</v>
      </c>
      <c r="U52" s="24">
        <v>200</v>
      </c>
      <c r="V52" s="18">
        <v>0</v>
      </c>
      <c r="W52" s="24">
        <v>4219</v>
      </c>
      <c r="X52" s="18">
        <v>258.57</v>
      </c>
      <c r="Y52" s="24">
        <v>900</v>
      </c>
      <c r="Z52" s="18">
        <v>0</v>
      </c>
      <c r="AA52" s="24">
        <v>1290</v>
      </c>
      <c r="AB52" s="18">
        <v>20.5</v>
      </c>
      <c r="AC52" s="24">
        <v>9474</v>
      </c>
      <c r="AD52" s="18">
        <v>782.6866</v>
      </c>
      <c r="AE52" s="24">
        <v>0</v>
      </c>
      <c r="AF52" s="24">
        <v>0</v>
      </c>
      <c r="AG52" s="24">
        <v>117431.4</v>
      </c>
      <c r="AH52" s="18">
        <v>28010</v>
      </c>
      <c r="AI52" s="24">
        <v>117431.4</v>
      </c>
      <c r="AJ52" s="18">
        <v>28010</v>
      </c>
      <c r="AK52" s="24">
        <v>12668.6</v>
      </c>
      <c r="AL52" s="18">
        <v>2256.8</v>
      </c>
      <c r="AM52" s="24">
        <v>12668.6</v>
      </c>
      <c r="AN52" s="18">
        <v>2256.8</v>
      </c>
      <c r="AO52" s="24">
        <v>6000</v>
      </c>
      <c r="AP52" s="18">
        <v>1310</v>
      </c>
      <c r="AQ52" s="17">
        <f t="shared" si="5"/>
        <v>21353</v>
      </c>
      <c r="AR52" s="17">
        <f t="shared" si="5"/>
        <v>189.42</v>
      </c>
      <c r="AS52" s="24">
        <v>21353</v>
      </c>
      <c r="AT52" s="18">
        <v>189.42</v>
      </c>
      <c r="AU52" s="24">
        <v>0</v>
      </c>
      <c r="AV52" s="18">
        <v>0</v>
      </c>
      <c r="AW52" s="24">
        <v>20280</v>
      </c>
      <c r="AX52" s="18">
        <v>0</v>
      </c>
      <c r="AY52" s="24"/>
      <c r="AZ52" s="18">
        <v>0</v>
      </c>
      <c r="BA52" s="21"/>
      <c r="BB52" s="18">
        <v>0</v>
      </c>
      <c r="BC52" s="24">
        <v>64356.9</v>
      </c>
      <c r="BD52" s="18">
        <v>0</v>
      </c>
      <c r="BE52" s="24">
        <v>5000</v>
      </c>
      <c r="BF52" s="18">
        <v>453.98</v>
      </c>
      <c r="BG52" s="24">
        <v>0</v>
      </c>
      <c r="BH52" s="24">
        <v>0</v>
      </c>
      <c r="BI52" s="24">
        <v>0</v>
      </c>
      <c r="BJ52" s="18">
        <v>0</v>
      </c>
      <c r="BK52" s="20">
        <v>-25000</v>
      </c>
      <c r="BL52" s="18">
        <v>-41521.333</v>
      </c>
      <c r="BM52" s="24"/>
      <c r="BN52" s="24"/>
    </row>
    <row r="53" spans="1:66" s="22" customFormat="1" ht="18.75" customHeight="1">
      <c r="A53" s="15">
        <v>43</v>
      </c>
      <c r="B53" s="16" t="s">
        <v>95</v>
      </c>
      <c r="C53" s="17">
        <f aca="true" t="shared" si="8" ref="C53:D107">E53+G53-BA53</f>
        <v>8665.6</v>
      </c>
      <c r="D53" s="17">
        <f t="shared" si="8"/>
        <v>1803.5265</v>
      </c>
      <c r="E53" s="17">
        <f t="shared" si="6"/>
        <v>8665.6</v>
      </c>
      <c r="F53" s="17">
        <f t="shared" si="6"/>
        <v>1803.5265</v>
      </c>
      <c r="G53" s="17">
        <f t="shared" si="7"/>
        <v>0</v>
      </c>
      <c r="H53" s="17">
        <f t="shared" si="7"/>
        <v>0</v>
      </c>
      <c r="I53" s="24">
        <v>8154</v>
      </c>
      <c r="J53" s="18">
        <v>1615.451</v>
      </c>
      <c r="K53" s="24"/>
      <c r="L53" s="24"/>
      <c r="M53" s="24">
        <v>511.6</v>
      </c>
      <c r="N53" s="18">
        <v>188.0755</v>
      </c>
      <c r="O53" s="19">
        <v>130</v>
      </c>
      <c r="P53" s="18">
        <v>104.0755</v>
      </c>
      <c r="Q53" s="20"/>
      <c r="R53" s="18">
        <v>0</v>
      </c>
      <c r="S53" s="20">
        <v>72</v>
      </c>
      <c r="T53" s="18">
        <v>12</v>
      </c>
      <c r="U53" s="24">
        <v>0</v>
      </c>
      <c r="V53" s="18">
        <v>0</v>
      </c>
      <c r="W53" s="24">
        <v>249.6</v>
      </c>
      <c r="X53" s="18">
        <v>72</v>
      </c>
      <c r="Y53" s="24">
        <v>209.6</v>
      </c>
      <c r="Z53" s="18">
        <v>72</v>
      </c>
      <c r="AA53" s="24">
        <v>0</v>
      </c>
      <c r="AB53" s="18">
        <v>0</v>
      </c>
      <c r="AC53" s="24">
        <v>60</v>
      </c>
      <c r="AD53" s="18">
        <v>0</v>
      </c>
      <c r="AE53" s="24">
        <v>0</v>
      </c>
      <c r="AF53" s="24">
        <v>0</v>
      </c>
      <c r="AG53" s="24">
        <v>0</v>
      </c>
      <c r="AH53" s="18">
        <v>0</v>
      </c>
      <c r="AI53" s="24"/>
      <c r="AJ53" s="18">
        <v>0</v>
      </c>
      <c r="AK53" s="24">
        <v>0</v>
      </c>
      <c r="AL53" s="18">
        <v>0</v>
      </c>
      <c r="AM53" s="24"/>
      <c r="AN53" s="18">
        <v>0</v>
      </c>
      <c r="AO53" s="24">
        <v>0</v>
      </c>
      <c r="AP53" s="18">
        <v>0</v>
      </c>
      <c r="AQ53" s="17">
        <f t="shared" si="5"/>
        <v>0</v>
      </c>
      <c r="AR53" s="17">
        <f t="shared" si="5"/>
        <v>0</v>
      </c>
      <c r="AS53" s="24">
        <v>0</v>
      </c>
      <c r="AT53" s="18">
        <v>0</v>
      </c>
      <c r="AU53" s="24">
        <v>0</v>
      </c>
      <c r="AV53" s="18">
        <v>0</v>
      </c>
      <c r="AW53" s="24"/>
      <c r="AX53" s="18">
        <v>0</v>
      </c>
      <c r="AY53" s="24"/>
      <c r="AZ53" s="18">
        <v>0</v>
      </c>
      <c r="BA53" s="21"/>
      <c r="BB53" s="18">
        <v>0</v>
      </c>
      <c r="BC53" s="24">
        <v>0</v>
      </c>
      <c r="BD53" s="18">
        <v>0</v>
      </c>
      <c r="BE53" s="24">
        <v>0</v>
      </c>
      <c r="BF53" s="18">
        <v>0</v>
      </c>
      <c r="BG53" s="24">
        <v>0</v>
      </c>
      <c r="BH53" s="24">
        <v>0</v>
      </c>
      <c r="BI53" s="24">
        <v>0</v>
      </c>
      <c r="BJ53" s="18">
        <v>0</v>
      </c>
      <c r="BK53" s="20"/>
      <c r="BL53" s="18">
        <v>0</v>
      </c>
      <c r="BM53" s="24"/>
      <c r="BN53" s="24"/>
    </row>
    <row r="54" spans="1:66" s="22" customFormat="1" ht="18.75" customHeight="1">
      <c r="A54" s="15">
        <v>44</v>
      </c>
      <c r="B54" s="45" t="s">
        <v>0</v>
      </c>
      <c r="C54" s="17">
        <f t="shared" si="8"/>
        <v>1069725.2000000002</v>
      </c>
      <c r="D54" s="17">
        <f t="shared" si="8"/>
        <v>175300.77999999997</v>
      </c>
      <c r="E54" s="17">
        <f t="shared" si="6"/>
        <v>1062725.2000000002</v>
      </c>
      <c r="F54" s="17">
        <f t="shared" si="6"/>
        <v>187302.18799999997</v>
      </c>
      <c r="G54" s="17">
        <f t="shared" si="7"/>
        <v>7000</v>
      </c>
      <c r="H54" s="17">
        <f t="shared" si="7"/>
        <v>-12001.408000000001</v>
      </c>
      <c r="I54" s="24">
        <v>235417</v>
      </c>
      <c r="J54" s="18">
        <v>50717.285</v>
      </c>
      <c r="K54" s="24"/>
      <c r="L54" s="24"/>
      <c r="M54" s="24">
        <v>100448.1</v>
      </c>
      <c r="N54" s="18">
        <v>11606.091</v>
      </c>
      <c r="O54" s="19">
        <v>10355.2</v>
      </c>
      <c r="P54" s="18">
        <v>3190.832</v>
      </c>
      <c r="Q54" s="20">
        <v>1900.7</v>
      </c>
      <c r="R54" s="18">
        <v>76.24</v>
      </c>
      <c r="S54" s="20">
        <v>3566.4</v>
      </c>
      <c r="T54" s="18">
        <v>538.143</v>
      </c>
      <c r="U54" s="24">
        <v>300</v>
      </c>
      <c r="V54" s="18">
        <v>20</v>
      </c>
      <c r="W54" s="24">
        <v>7702.2</v>
      </c>
      <c r="X54" s="18">
        <v>101.6</v>
      </c>
      <c r="Y54" s="24">
        <v>5575</v>
      </c>
      <c r="Z54" s="18">
        <v>0</v>
      </c>
      <c r="AA54" s="24">
        <v>23521</v>
      </c>
      <c r="AB54" s="18">
        <v>0</v>
      </c>
      <c r="AC54" s="24">
        <v>50062.9</v>
      </c>
      <c r="AD54" s="18">
        <v>7164.05</v>
      </c>
      <c r="AE54" s="24">
        <v>0</v>
      </c>
      <c r="AF54" s="24">
        <v>0</v>
      </c>
      <c r="AG54" s="24">
        <v>693301.8</v>
      </c>
      <c r="AH54" s="18">
        <v>122075.908</v>
      </c>
      <c r="AI54" s="24">
        <v>693301.8</v>
      </c>
      <c r="AJ54" s="18">
        <v>122075.908</v>
      </c>
      <c r="AK54" s="24">
        <v>3967.4</v>
      </c>
      <c r="AL54" s="18">
        <v>662.6</v>
      </c>
      <c r="AM54" s="24">
        <v>3967.4</v>
      </c>
      <c r="AN54" s="18">
        <v>662.6</v>
      </c>
      <c r="AO54" s="24">
        <v>9562.8</v>
      </c>
      <c r="AP54" s="18">
        <v>1630.8</v>
      </c>
      <c r="AQ54" s="17">
        <f aca="true" t="shared" si="9" ref="AQ54:AR107">AS54+AU54-BA54</f>
        <v>20028.1</v>
      </c>
      <c r="AR54" s="17">
        <f t="shared" si="9"/>
        <v>609.504</v>
      </c>
      <c r="AS54" s="24">
        <v>20028.1</v>
      </c>
      <c r="AT54" s="18">
        <v>609.504</v>
      </c>
      <c r="AU54" s="24">
        <v>0</v>
      </c>
      <c r="AV54" s="18">
        <v>0</v>
      </c>
      <c r="AW54" s="24">
        <v>12458.1</v>
      </c>
      <c r="AX54" s="18">
        <v>0</v>
      </c>
      <c r="AY54" s="24"/>
      <c r="AZ54" s="18">
        <v>0</v>
      </c>
      <c r="BA54" s="21"/>
      <c r="BB54" s="18">
        <v>0</v>
      </c>
      <c r="BC54" s="24">
        <v>0</v>
      </c>
      <c r="BD54" s="18">
        <v>0</v>
      </c>
      <c r="BE54" s="24">
        <v>11500</v>
      </c>
      <c r="BF54" s="18">
        <v>1069.97</v>
      </c>
      <c r="BG54" s="24">
        <v>0</v>
      </c>
      <c r="BH54" s="24">
        <v>0</v>
      </c>
      <c r="BI54" s="24">
        <v>0</v>
      </c>
      <c r="BJ54" s="18">
        <v>0</v>
      </c>
      <c r="BK54" s="20">
        <v>-4500</v>
      </c>
      <c r="BL54" s="18">
        <v>-13071.378</v>
      </c>
      <c r="BM54" s="24"/>
      <c r="BN54" s="24"/>
    </row>
    <row r="55" spans="1:66" s="22" customFormat="1" ht="18.75" customHeight="1">
      <c r="A55" s="15">
        <v>45</v>
      </c>
      <c r="B55" s="45" t="s">
        <v>1</v>
      </c>
      <c r="C55" s="17">
        <f t="shared" si="8"/>
        <v>374300.9</v>
      </c>
      <c r="D55" s="17">
        <f t="shared" si="8"/>
        <v>69028.992</v>
      </c>
      <c r="E55" s="17">
        <f t="shared" si="6"/>
        <v>330668.7</v>
      </c>
      <c r="F55" s="17">
        <f t="shared" si="6"/>
        <v>70425.262</v>
      </c>
      <c r="G55" s="17">
        <f t="shared" si="7"/>
        <v>43632.2</v>
      </c>
      <c r="H55" s="17">
        <f t="shared" si="7"/>
        <v>-1396.27</v>
      </c>
      <c r="I55" s="24">
        <v>66000</v>
      </c>
      <c r="J55" s="18">
        <v>14705.648</v>
      </c>
      <c r="K55" s="24"/>
      <c r="L55" s="24"/>
      <c r="M55" s="24">
        <v>38102.5</v>
      </c>
      <c r="N55" s="18">
        <v>10935.115</v>
      </c>
      <c r="O55" s="19">
        <v>15962.3</v>
      </c>
      <c r="P55" s="18">
        <v>6923.5764</v>
      </c>
      <c r="Q55" s="20">
        <v>637</v>
      </c>
      <c r="R55" s="18">
        <v>83.013</v>
      </c>
      <c r="S55" s="20">
        <v>954.7</v>
      </c>
      <c r="T55" s="18">
        <v>194.0071</v>
      </c>
      <c r="U55" s="24">
        <v>300</v>
      </c>
      <c r="V55" s="18">
        <v>25</v>
      </c>
      <c r="W55" s="24">
        <v>3200</v>
      </c>
      <c r="X55" s="18">
        <v>901.55</v>
      </c>
      <c r="Y55" s="24">
        <v>1700</v>
      </c>
      <c r="Z55" s="18">
        <v>666</v>
      </c>
      <c r="AA55" s="24">
        <v>4243.1</v>
      </c>
      <c r="AB55" s="18">
        <v>500.2</v>
      </c>
      <c r="AC55" s="24">
        <v>11065.4</v>
      </c>
      <c r="AD55" s="18">
        <v>1906.7685</v>
      </c>
      <c r="AE55" s="24">
        <v>0</v>
      </c>
      <c r="AF55" s="24">
        <v>0</v>
      </c>
      <c r="AG55" s="24">
        <v>221646.2</v>
      </c>
      <c r="AH55" s="18">
        <v>44117.399</v>
      </c>
      <c r="AI55" s="24">
        <v>221646.2</v>
      </c>
      <c r="AJ55" s="18">
        <v>44117.399</v>
      </c>
      <c r="AK55" s="24">
        <v>0</v>
      </c>
      <c r="AL55" s="18">
        <v>0</v>
      </c>
      <c r="AM55" s="24"/>
      <c r="AN55" s="18">
        <v>0</v>
      </c>
      <c r="AO55" s="24">
        <v>3470</v>
      </c>
      <c r="AP55" s="18">
        <v>335</v>
      </c>
      <c r="AQ55" s="17">
        <f t="shared" si="9"/>
        <v>1450</v>
      </c>
      <c r="AR55" s="17">
        <f t="shared" si="9"/>
        <v>332.1</v>
      </c>
      <c r="AS55" s="24">
        <v>1450</v>
      </c>
      <c r="AT55" s="18">
        <v>332.1</v>
      </c>
      <c r="AU55" s="24">
        <v>0</v>
      </c>
      <c r="AV55" s="18">
        <v>0</v>
      </c>
      <c r="AW55" s="24"/>
      <c r="AX55" s="18">
        <v>0</v>
      </c>
      <c r="AY55" s="24"/>
      <c r="AZ55" s="18">
        <v>0</v>
      </c>
      <c r="BA55" s="21"/>
      <c r="BB55" s="18">
        <v>0</v>
      </c>
      <c r="BC55" s="24">
        <v>39500</v>
      </c>
      <c r="BD55" s="18">
        <v>0</v>
      </c>
      <c r="BE55" s="24">
        <v>12632.2</v>
      </c>
      <c r="BF55" s="18">
        <v>47</v>
      </c>
      <c r="BG55" s="24">
        <v>0</v>
      </c>
      <c r="BH55" s="24">
        <v>0</v>
      </c>
      <c r="BI55" s="24">
        <v>0</v>
      </c>
      <c r="BJ55" s="18">
        <v>0</v>
      </c>
      <c r="BK55" s="20">
        <v>-8500</v>
      </c>
      <c r="BL55" s="18">
        <v>-1443.27</v>
      </c>
      <c r="BM55" s="24"/>
      <c r="BN55" s="24"/>
    </row>
    <row r="56" spans="1:66" s="22" customFormat="1" ht="18.75" customHeight="1">
      <c r="A56" s="15">
        <v>46</v>
      </c>
      <c r="B56" s="45" t="s">
        <v>2</v>
      </c>
      <c r="C56" s="17">
        <f t="shared" si="8"/>
        <v>31166.699999999997</v>
      </c>
      <c r="D56" s="17">
        <f t="shared" si="8"/>
        <v>6315.7227</v>
      </c>
      <c r="E56" s="17">
        <f t="shared" si="6"/>
        <v>31166.7</v>
      </c>
      <c r="F56" s="17">
        <f t="shared" si="6"/>
        <v>6325.1137</v>
      </c>
      <c r="G56" s="17">
        <f t="shared" si="7"/>
        <v>2030</v>
      </c>
      <c r="H56" s="17">
        <f t="shared" si="7"/>
        <v>-9.391</v>
      </c>
      <c r="I56" s="24">
        <v>17815</v>
      </c>
      <c r="J56" s="18">
        <v>4251.495</v>
      </c>
      <c r="K56" s="24"/>
      <c r="L56" s="24"/>
      <c r="M56" s="24">
        <v>10381.7</v>
      </c>
      <c r="N56" s="18">
        <v>2071.1587</v>
      </c>
      <c r="O56" s="19">
        <v>4750</v>
      </c>
      <c r="P56" s="18">
        <v>1173.9764</v>
      </c>
      <c r="Q56" s="20">
        <v>952</v>
      </c>
      <c r="R56" s="18">
        <v>0</v>
      </c>
      <c r="S56" s="20">
        <v>239.7</v>
      </c>
      <c r="T56" s="18">
        <v>37.59</v>
      </c>
      <c r="U56" s="24">
        <v>200</v>
      </c>
      <c r="V56" s="18">
        <v>0</v>
      </c>
      <c r="W56" s="24">
        <v>990</v>
      </c>
      <c r="X56" s="18">
        <v>229.2</v>
      </c>
      <c r="Y56" s="24">
        <v>800</v>
      </c>
      <c r="Z56" s="18">
        <v>210</v>
      </c>
      <c r="AA56" s="24">
        <v>500</v>
      </c>
      <c r="AB56" s="18">
        <v>7</v>
      </c>
      <c r="AC56" s="24">
        <v>2600</v>
      </c>
      <c r="AD56" s="18">
        <v>513.3923</v>
      </c>
      <c r="AE56" s="24">
        <v>0</v>
      </c>
      <c r="AF56" s="24">
        <v>0</v>
      </c>
      <c r="AG56" s="24">
        <v>0</v>
      </c>
      <c r="AH56" s="18">
        <v>0</v>
      </c>
      <c r="AI56" s="24"/>
      <c r="AJ56" s="18">
        <v>0</v>
      </c>
      <c r="AK56" s="24">
        <v>370</v>
      </c>
      <c r="AL56" s="18">
        <v>0</v>
      </c>
      <c r="AM56" s="24"/>
      <c r="AN56" s="18">
        <v>0</v>
      </c>
      <c r="AO56" s="24">
        <v>500</v>
      </c>
      <c r="AP56" s="18">
        <v>0</v>
      </c>
      <c r="AQ56" s="17">
        <f t="shared" si="9"/>
        <v>70</v>
      </c>
      <c r="AR56" s="17">
        <f t="shared" si="9"/>
        <v>2.46</v>
      </c>
      <c r="AS56" s="24">
        <v>2100</v>
      </c>
      <c r="AT56" s="18">
        <v>2.46</v>
      </c>
      <c r="AU56" s="24">
        <v>0</v>
      </c>
      <c r="AV56" s="18">
        <v>0</v>
      </c>
      <c r="AW56" s="24">
        <v>2030</v>
      </c>
      <c r="AX56" s="18">
        <v>0</v>
      </c>
      <c r="AY56" s="24"/>
      <c r="AZ56" s="18">
        <v>0</v>
      </c>
      <c r="BA56" s="21">
        <v>2030</v>
      </c>
      <c r="BB56" s="18">
        <v>0</v>
      </c>
      <c r="BC56" s="24">
        <v>2100</v>
      </c>
      <c r="BD56" s="18">
        <v>0</v>
      </c>
      <c r="BE56" s="24">
        <v>630</v>
      </c>
      <c r="BF56" s="18">
        <v>0</v>
      </c>
      <c r="BG56" s="24">
        <v>0</v>
      </c>
      <c r="BH56" s="24">
        <v>0</v>
      </c>
      <c r="BI56" s="24">
        <v>0</v>
      </c>
      <c r="BJ56" s="18">
        <v>0</v>
      </c>
      <c r="BK56" s="20">
        <v>-700</v>
      </c>
      <c r="BL56" s="18">
        <v>-9.391</v>
      </c>
      <c r="BM56" s="24"/>
      <c r="BN56" s="24"/>
    </row>
    <row r="57" spans="1:66" s="22" customFormat="1" ht="18.75" customHeight="1">
      <c r="A57" s="15">
        <v>47</v>
      </c>
      <c r="B57" s="45" t="s">
        <v>3</v>
      </c>
      <c r="C57" s="17">
        <f t="shared" si="8"/>
        <v>53662.2</v>
      </c>
      <c r="D57" s="17">
        <f t="shared" si="8"/>
        <v>8261.161</v>
      </c>
      <c r="E57" s="17">
        <f t="shared" si="6"/>
        <v>53662.2</v>
      </c>
      <c r="F57" s="17">
        <f t="shared" si="6"/>
        <v>8261.161</v>
      </c>
      <c r="G57" s="17">
        <f t="shared" si="7"/>
        <v>0</v>
      </c>
      <c r="H57" s="17">
        <f t="shared" si="7"/>
        <v>0</v>
      </c>
      <c r="I57" s="24">
        <v>28700</v>
      </c>
      <c r="J57" s="18">
        <v>6552.889</v>
      </c>
      <c r="K57" s="24"/>
      <c r="L57" s="24"/>
      <c r="M57" s="24">
        <v>13840</v>
      </c>
      <c r="N57" s="18">
        <v>1261.622</v>
      </c>
      <c r="O57" s="19">
        <v>5500</v>
      </c>
      <c r="P57" s="18">
        <v>1057.822</v>
      </c>
      <c r="Q57" s="20">
        <v>1500</v>
      </c>
      <c r="R57" s="18">
        <v>0</v>
      </c>
      <c r="S57" s="20">
        <v>200</v>
      </c>
      <c r="T57" s="18">
        <v>33</v>
      </c>
      <c r="U57" s="24">
        <v>240</v>
      </c>
      <c r="V57" s="18">
        <v>0</v>
      </c>
      <c r="W57" s="24">
        <v>1250</v>
      </c>
      <c r="X57" s="18">
        <v>170.8</v>
      </c>
      <c r="Y57" s="24">
        <v>500</v>
      </c>
      <c r="Z57" s="18">
        <v>0</v>
      </c>
      <c r="AA57" s="24">
        <v>1000</v>
      </c>
      <c r="AB57" s="18">
        <v>0</v>
      </c>
      <c r="AC57" s="24">
        <v>3800</v>
      </c>
      <c r="AD57" s="18">
        <v>0</v>
      </c>
      <c r="AE57" s="24">
        <v>0</v>
      </c>
      <c r="AF57" s="24">
        <v>0</v>
      </c>
      <c r="AG57" s="24">
        <v>9000</v>
      </c>
      <c r="AH57" s="18">
        <v>300</v>
      </c>
      <c r="AI57" s="24">
        <v>9000</v>
      </c>
      <c r="AJ57" s="18">
        <v>300</v>
      </c>
      <c r="AK57" s="24">
        <v>150</v>
      </c>
      <c r="AL57" s="18">
        <v>0</v>
      </c>
      <c r="AM57" s="24">
        <v>150</v>
      </c>
      <c r="AN57" s="18">
        <v>0</v>
      </c>
      <c r="AO57" s="24">
        <v>1000</v>
      </c>
      <c r="AP57" s="18">
        <v>130</v>
      </c>
      <c r="AQ57" s="17">
        <f t="shared" si="9"/>
        <v>972.2</v>
      </c>
      <c r="AR57" s="17">
        <f t="shared" si="9"/>
        <v>16.65</v>
      </c>
      <c r="AS57" s="24">
        <v>972.2</v>
      </c>
      <c r="AT57" s="18">
        <v>16.65</v>
      </c>
      <c r="AU57" s="24">
        <v>0</v>
      </c>
      <c r="AV57" s="18">
        <v>0</v>
      </c>
      <c r="AW57" s="24">
        <v>822.2</v>
      </c>
      <c r="AX57" s="18">
        <v>0</v>
      </c>
      <c r="AY57" s="24"/>
      <c r="AZ57" s="18">
        <v>0</v>
      </c>
      <c r="BA57" s="21"/>
      <c r="BB57" s="18">
        <v>0</v>
      </c>
      <c r="BC57" s="24">
        <v>0</v>
      </c>
      <c r="BD57" s="18">
        <v>0</v>
      </c>
      <c r="BE57" s="24">
        <v>0</v>
      </c>
      <c r="BF57" s="18">
        <v>0</v>
      </c>
      <c r="BG57" s="24">
        <v>0</v>
      </c>
      <c r="BH57" s="24">
        <v>0</v>
      </c>
      <c r="BI57" s="24">
        <v>0</v>
      </c>
      <c r="BJ57" s="18">
        <v>0</v>
      </c>
      <c r="BK57" s="20"/>
      <c r="BL57" s="18">
        <v>0</v>
      </c>
      <c r="BM57" s="24"/>
      <c r="BN57" s="24"/>
    </row>
    <row r="58" spans="1:66" s="22" customFormat="1" ht="18.75" customHeight="1">
      <c r="A58" s="15">
        <v>48</v>
      </c>
      <c r="B58" s="45" t="s">
        <v>4</v>
      </c>
      <c r="C58" s="17">
        <f t="shared" si="8"/>
        <v>50872.4</v>
      </c>
      <c r="D58" s="17">
        <f t="shared" si="8"/>
        <v>6367.4523</v>
      </c>
      <c r="E58" s="17">
        <f t="shared" si="6"/>
        <v>44321</v>
      </c>
      <c r="F58" s="17">
        <f t="shared" si="6"/>
        <v>6110.4523</v>
      </c>
      <c r="G58" s="17">
        <f t="shared" si="7"/>
        <v>6551.4</v>
      </c>
      <c r="H58" s="17">
        <f t="shared" si="7"/>
        <v>257</v>
      </c>
      <c r="I58" s="24">
        <v>18235</v>
      </c>
      <c r="J58" s="18">
        <v>3149.372</v>
      </c>
      <c r="K58" s="24"/>
      <c r="L58" s="24"/>
      <c r="M58" s="24">
        <v>12169.2</v>
      </c>
      <c r="N58" s="18">
        <v>1362.2203</v>
      </c>
      <c r="O58" s="19">
        <v>3000</v>
      </c>
      <c r="P58" s="18">
        <v>728.6203</v>
      </c>
      <c r="Q58" s="20">
        <v>960</v>
      </c>
      <c r="R58" s="18">
        <v>240</v>
      </c>
      <c r="S58" s="20">
        <v>174</v>
      </c>
      <c r="T58" s="18">
        <v>42</v>
      </c>
      <c r="U58" s="24">
        <v>100</v>
      </c>
      <c r="V58" s="18">
        <v>0</v>
      </c>
      <c r="W58" s="24">
        <v>485.2</v>
      </c>
      <c r="X58" s="18">
        <v>70.8</v>
      </c>
      <c r="Y58" s="24">
        <v>100</v>
      </c>
      <c r="Z58" s="18">
        <v>0</v>
      </c>
      <c r="AA58" s="24">
        <v>1450</v>
      </c>
      <c r="AB58" s="18">
        <v>6.5</v>
      </c>
      <c r="AC58" s="24">
        <v>5800</v>
      </c>
      <c r="AD58" s="18">
        <v>254.3</v>
      </c>
      <c r="AE58" s="24">
        <v>0</v>
      </c>
      <c r="AF58" s="24">
        <v>0</v>
      </c>
      <c r="AG58" s="24">
        <v>5962.3</v>
      </c>
      <c r="AH58" s="18">
        <v>1483.7</v>
      </c>
      <c r="AI58" s="24">
        <v>5962.3</v>
      </c>
      <c r="AJ58" s="18">
        <v>1483.7</v>
      </c>
      <c r="AK58" s="24">
        <v>0</v>
      </c>
      <c r="AL58" s="18">
        <v>0</v>
      </c>
      <c r="AM58" s="24"/>
      <c r="AN58" s="18">
        <v>0</v>
      </c>
      <c r="AO58" s="24">
        <v>2300</v>
      </c>
      <c r="AP58" s="18">
        <v>100</v>
      </c>
      <c r="AQ58" s="17">
        <f t="shared" si="9"/>
        <v>5654.5</v>
      </c>
      <c r="AR58" s="17">
        <f t="shared" si="9"/>
        <v>15.16</v>
      </c>
      <c r="AS58" s="24">
        <v>5654.5</v>
      </c>
      <c r="AT58" s="18">
        <v>15.16</v>
      </c>
      <c r="AU58" s="24">
        <v>0</v>
      </c>
      <c r="AV58" s="18">
        <v>0</v>
      </c>
      <c r="AW58" s="24">
        <v>4446.5</v>
      </c>
      <c r="AX58" s="18">
        <v>0</v>
      </c>
      <c r="AY58" s="24"/>
      <c r="AZ58" s="18">
        <v>0</v>
      </c>
      <c r="BA58" s="21"/>
      <c r="BB58" s="18">
        <v>0</v>
      </c>
      <c r="BC58" s="24">
        <v>6400</v>
      </c>
      <c r="BD58" s="18">
        <v>0</v>
      </c>
      <c r="BE58" s="24">
        <v>1407.4</v>
      </c>
      <c r="BF58" s="18">
        <v>257</v>
      </c>
      <c r="BG58" s="24">
        <v>0</v>
      </c>
      <c r="BH58" s="24">
        <v>0</v>
      </c>
      <c r="BI58" s="24">
        <v>0</v>
      </c>
      <c r="BJ58" s="18">
        <v>0</v>
      </c>
      <c r="BK58" s="20">
        <v>-1256</v>
      </c>
      <c r="BL58" s="18">
        <v>0</v>
      </c>
      <c r="BM58" s="24"/>
      <c r="BN58" s="24"/>
    </row>
    <row r="59" spans="1:66" s="22" customFormat="1" ht="18.75" customHeight="1">
      <c r="A59" s="15">
        <v>49</v>
      </c>
      <c r="B59" s="45" t="s">
        <v>5</v>
      </c>
      <c r="C59" s="17">
        <f t="shared" si="8"/>
        <v>48300</v>
      </c>
      <c r="D59" s="17">
        <f t="shared" si="8"/>
        <v>11157.6114</v>
      </c>
      <c r="E59" s="17">
        <f aca="true" t="shared" si="10" ref="E59:F107">I59+K59+M59+AE59+AG59+AK59+AO59+AS59</f>
        <v>48300</v>
      </c>
      <c r="F59" s="17">
        <f t="shared" si="10"/>
        <v>11194.8614</v>
      </c>
      <c r="G59" s="17">
        <f t="shared" si="7"/>
        <v>6000</v>
      </c>
      <c r="H59" s="17">
        <f t="shared" si="7"/>
        <v>662.75</v>
      </c>
      <c r="I59" s="24">
        <v>18296</v>
      </c>
      <c r="J59" s="18">
        <v>4506.67</v>
      </c>
      <c r="K59" s="24"/>
      <c r="L59" s="24"/>
      <c r="M59" s="24">
        <v>22904</v>
      </c>
      <c r="N59" s="18">
        <v>5988.1914</v>
      </c>
      <c r="O59" s="19">
        <v>9700</v>
      </c>
      <c r="P59" s="18">
        <v>2807.6907</v>
      </c>
      <c r="Q59" s="20">
        <v>1600</v>
      </c>
      <c r="R59" s="18">
        <v>381</v>
      </c>
      <c r="S59" s="20">
        <v>160</v>
      </c>
      <c r="T59" s="18">
        <v>24</v>
      </c>
      <c r="U59" s="24">
        <v>100</v>
      </c>
      <c r="V59" s="18">
        <v>0</v>
      </c>
      <c r="W59" s="24">
        <v>1744</v>
      </c>
      <c r="X59" s="18">
        <v>50.8</v>
      </c>
      <c r="Y59" s="24">
        <v>1500</v>
      </c>
      <c r="Z59" s="18">
        <v>0</v>
      </c>
      <c r="AA59" s="24">
        <v>2200</v>
      </c>
      <c r="AB59" s="18">
        <v>1444</v>
      </c>
      <c r="AC59" s="24">
        <v>6900</v>
      </c>
      <c r="AD59" s="18">
        <v>1280.7007</v>
      </c>
      <c r="AE59" s="24">
        <v>0</v>
      </c>
      <c r="AF59" s="24">
        <v>0</v>
      </c>
      <c r="AG59" s="24">
        <v>0</v>
      </c>
      <c r="AH59" s="18">
        <v>0</v>
      </c>
      <c r="AI59" s="24"/>
      <c r="AJ59" s="18">
        <v>0</v>
      </c>
      <c r="AK59" s="24">
        <v>0</v>
      </c>
      <c r="AL59" s="18">
        <v>0</v>
      </c>
      <c r="AM59" s="24"/>
      <c r="AN59" s="18">
        <v>0</v>
      </c>
      <c r="AO59" s="24">
        <v>1000</v>
      </c>
      <c r="AP59" s="18">
        <v>0</v>
      </c>
      <c r="AQ59" s="17">
        <f t="shared" si="9"/>
        <v>100</v>
      </c>
      <c r="AR59" s="17">
        <f t="shared" si="9"/>
        <v>0</v>
      </c>
      <c r="AS59" s="24">
        <v>6100</v>
      </c>
      <c r="AT59" s="18">
        <v>700</v>
      </c>
      <c r="AU59" s="24">
        <v>0</v>
      </c>
      <c r="AV59" s="18">
        <v>0</v>
      </c>
      <c r="AW59" s="24">
        <v>6000</v>
      </c>
      <c r="AX59" s="18">
        <v>700</v>
      </c>
      <c r="AY59" s="24"/>
      <c r="AZ59" s="18">
        <v>0</v>
      </c>
      <c r="BA59" s="21">
        <v>6000</v>
      </c>
      <c r="BB59" s="18">
        <v>700</v>
      </c>
      <c r="BC59" s="24">
        <v>5400</v>
      </c>
      <c r="BD59" s="18">
        <v>700</v>
      </c>
      <c r="BE59" s="24">
        <v>600</v>
      </c>
      <c r="BF59" s="18">
        <v>0</v>
      </c>
      <c r="BG59" s="24">
        <v>0</v>
      </c>
      <c r="BH59" s="24">
        <v>0</v>
      </c>
      <c r="BI59" s="24">
        <v>0</v>
      </c>
      <c r="BJ59" s="18">
        <v>0</v>
      </c>
      <c r="BK59" s="20"/>
      <c r="BL59" s="18">
        <v>-37.25</v>
      </c>
      <c r="BM59" s="24"/>
      <c r="BN59" s="24"/>
    </row>
    <row r="60" spans="1:66" s="22" customFormat="1" ht="18.75" customHeight="1">
      <c r="A60" s="15">
        <v>50</v>
      </c>
      <c r="B60" s="45" t="s">
        <v>6</v>
      </c>
      <c r="C60" s="17">
        <f t="shared" si="8"/>
        <v>73316.7</v>
      </c>
      <c r="D60" s="17">
        <f t="shared" si="8"/>
        <v>14552.884900000001</v>
      </c>
      <c r="E60" s="17">
        <f t="shared" si="10"/>
        <v>59889.6</v>
      </c>
      <c r="F60" s="17">
        <f t="shared" si="10"/>
        <v>10808.5439</v>
      </c>
      <c r="G60" s="17">
        <f aca="true" t="shared" si="11" ref="G60:H107">AY60+BC60+BE60+BG60+BI60+BK60+BM60</f>
        <v>13427.099999999999</v>
      </c>
      <c r="H60" s="17">
        <f t="shared" si="11"/>
        <v>3744.341</v>
      </c>
      <c r="I60" s="24">
        <v>33750</v>
      </c>
      <c r="J60" s="18">
        <v>6650.942</v>
      </c>
      <c r="K60" s="24"/>
      <c r="L60" s="24"/>
      <c r="M60" s="24">
        <v>17750</v>
      </c>
      <c r="N60" s="18">
        <v>3243.6019</v>
      </c>
      <c r="O60" s="19">
        <v>9100</v>
      </c>
      <c r="P60" s="18">
        <v>2090.7699</v>
      </c>
      <c r="Q60" s="20"/>
      <c r="R60" s="18">
        <v>0</v>
      </c>
      <c r="S60" s="20">
        <v>350</v>
      </c>
      <c r="T60" s="18">
        <v>80.716</v>
      </c>
      <c r="U60" s="24">
        <v>200</v>
      </c>
      <c r="V60" s="18">
        <v>0</v>
      </c>
      <c r="W60" s="24">
        <v>750</v>
      </c>
      <c r="X60" s="18">
        <v>31.25</v>
      </c>
      <c r="Y60" s="24">
        <v>300</v>
      </c>
      <c r="Z60" s="18">
        <v>0</v>
      </c>
      <c r="AA60" s="24">
        <v>2750</v>
      </c>
      <c r="AB60" s="18">
        <v>200</v>
      </c>
      <c r="AC60" s="24">
        <v>3700</v>
      </c>
      <c r="AD60" s="18">
        <v>758.98</v>
      </c>
      <c r="AE60" s="24">
        <v>0</v>
      </c>
      <c r="AF60" s="24">
        <v>0</v>
      </c>
      <c r="AG60" s="24">
        <v>4100</v>
      </c>
      <c r="AH60" s="18">
        <v>500</v>
      </c>
      <c r="AI60" s="24">
        <v>4100</v>
      </c>
      <c r="AJ60" s="18">
        <v>500</v>
      </c>
      <c r="AK60" s="24">
        <v>0</v>
      </c>
      <c r="AL60" s="18">
        <v>0</v>
      </c>
      <c r="AM60" s="24"/>
      <c r="AN60" s="18">
        <v>0</v>
      </c>
      <c r="AO60" s="24">
        <v>4000</v>
      </c>
      <c r="AP60" s="18">
        <v>400</v>
      </c>
      <c r="AQ60" s="17">
        <f t="shared" si="9"/>
        <v>289.6</v>
      </c>
      <c r="AR60" s="17">
        <f t="shared" si="9"/>
        <v>14</v>
      </c>
      <c r="AS60" s="24">
        <v>289.6</v>
      </c>
      <c r="AT60" s="18">
        <v>14</v>
      </c>
      <c r="AU60" s="24">
        <v>0</v>
      </c>
      <c r="AV60" s="18">
        <v>0</v>
      </c>
      <c r="AW60" s="24">
        <v>139.6</v>
      </c>
      <c r="AX60" s="18">
        <v>0</v>
      </c>
      <c r="AY60" s="24"/>
      <c r="AZ60" s="18">
        <v>0</v>
      </c>
      <c r="BA60" s="21"/>
      <c r="BB60" s="18">
        <v>0</v>
      </c>
      <c r="BC60" s="24">
        <v>11350</v>
      </c>
      <c r="BD60" s="18">
        <v>3211.871</v>
      </c>
      <c r="BE60" s="24">
        <v>5077.1</v>
      </c>
      <c r="BF60" s="18">
        <v>565</v>
      </c>
      <c r="BG60" s="24">
        <v>0</v>
      </c>
      <c r="BH60" s="24">
        <v>0</v>
      </c>
      <c r="BI60" s="24">
        <v>0</v>
      </c>
      <c r="BJ60" s="18">
        <v>0</v>
      </c>
      <c r="BK60" s="20">
        <v>-3000</v>
      </c>
      <c r="BL60" s="18">
        <v>-32.53</v>
      </c>
      <c r="BM60" s="24"/>
      <c r="BN60" s="24"/>
    </row>
    <row r="61" spans="1:66" s="22" customFormat="1" ht="18.75" customHeight="1">
      <c r="A61" s="15">
        <v>51</v>
      </c>
      <c r="B61" s="45" t="s">
        <v>7</v>
      </c>
      <c r="C61" s="17">
        <f t="shared" si="8"/>
        <v>88425.5</v>
      </c>
      <c r="D61" s="17">
        <f t="shared" si="8"/>
        <v>17209.2129</v>
      </c>
      <c r="E61" s="17">
        <f t="shared" si="10"/>
        <v>88425.5</v>
      </c>
      <c r="F61" s="17">
        <f t="shared" si="10"/>
        <v>17209.2129</v>
      </c>
      <c r="G61" s="17">
        <f t="shared" si="11"/>
        <v>0</v>
      </c>
      <c r="H61" s="17">
        <f t="shared" si="11"/>
        <v>0</v>
      </c>
      <c r="I61" s="24">
        <v>36434</v>
      </c>
      <c r="J61" s="18">
        <v>8604.13</v>
      </c>
      <c r="K61" s="24"/>
      <c r="L61" s="24"/>
      <c r="M61" s="24">
        <v>16981</v>
      </c>
      <c r="N61" s="18">
        <v>3855.0829</v>
      </c>
      <c r="O61" s="19">
        <v>9200</v>
      </c>
      <c r="P61" s="18">
        <v>2567.5028</v>
      </c>
      <c r="Q61" s="20">
        <v>500</v>
      </c>
      <c r="R61" s="18">
        <v>30.6</v>
      </c>
      <c r="S61" s="20">
        <v>280</v>
      </c>
      <c r="T61" s="18">
        <v>62.8337</v>
      </c>
      <c r="U61" s="24">
        <v>0</v>
      </c>
      <c r="V61" s="18">
        <v>0</v>
      </c>
      <c r="W61" s="24">
        <v>1071</v>
      </c>
      <c r="X61" s="18">
        <v>193.8</v>
      </c>
      <c r="Y61" s="24">
        <v>700</v>
      </c>
      <c r="Z61" s="18">
        <v>167</v>
      </c>
      <c r="AA61" s="24">
        <v>950</v>
      </c>
      <c r="AB61" s="18">
        <v>0</v>
      </c>
      <c r="AC61" s="24">
        <v>4750</v>
      </c>
      <c r="AD61" s="18">
        <v>1000.3464</v>
      </c>
      <c r="AE61" s="24">
        <v>0</v>
      </c>
      <c r="AF61" s="24">
        <v>0</v>
      </c>
      <c r="AG61" s="24">
        <v>23000</v>
      </c>
      <c r="AH61" s="18">
        <v>4630</v>
      </c>
      <c r="AI61" s="24">
        <v>23000</v>
      </c>
      <c r="AJ61" s="18">
        <v>4630</v>
      </c>
      <c r="AK61" s="24">
        <v>6830</v>
      </c>
      <c r="AL61" s="18">
        <v>0</v>
      </c>
      <c r="AM61" s="24">
        <v>4166</v>
      </c>
      <c r="AN61" s="18">
        <v>0</v>
      </c>
      <c r="AO61" s="24">
        <v>2500</v>
      </c>
      <c r="AP61" s="18">
        <v>120</v>
      </c>
      <c r="AQ61" s="17">
        <f t="shared" si="9"/>
        <v>2680.5</v>
      </c>
      <c r="AR61" s="17">
        <f t="shared" si="9"/>
        <v>0</v>
      </c>
      <c r="AS61" s="24">
        <v>2680.5</v>
      </c>
      <c r="AT61" s="18">
        <v>0</v>
      </c>
      <c r="AU61" s="24">
        <v>0</v>
      </c>
      <c r="AV61" s="18">
        <v>0</v>
      </c>
      <c r="AW61" s="24">
        <v>2530.5</v>
      </c>
      <c r="AX61" s="18">
        <v>0</v>
      </c>
      <c r="AY61" s="24"/>
      <c r="AZ61" s="18">
        <v>0</v>
      </c>
      <c r="BA61" s="21"/>
      <c r="BB61" s="18">
        <v>0</v>
      </c>
      <c r="BC61" s="24">
        <v>0</v>
      </c>
      <c r="BD61" s="18">
        <v>0</v>
      </c>
      <c r="BE61" s="24">
        <v>0</v>
      </c>
      <c r="BF61" s="18">
        <v>0</v>
      </c>
      <c r="BG61" s="24">
        <v>0</v>
      </c>
      <c r="BH61" s="24">
        <v>0</v>
      </c>
      <c r="BI61" s="24">
        <v>0</v>
      </c>
      <c r="BJ61" s="18">
        <v>0</v>
      </c>
      <c r="BK61" s="20"/>
      <c r="BL61" s="18">
        <v>0</v>
      </c>
      <c r="BM61" s="24"/>
      <c r="BN61" s="24"/>
    </row>
    <row r="62" spans="1:66" s="22" customFormat="1" ht="18.75" customHeight="1">
      <c r="A62" s="15">
        <v>52</v>
      </c>
      <c r="B62" s="45" t="s">
        <v>8</v>
      </c>
      <c r="C62" s="17">
        <f t="shared" si="8"/>
        <v>43134.7</v>
      </c>
      <c r="D62" s="17">
        <f t="shared" si="8"/>
        <v>5151.951999999999</v>
      </c>
      <c r="E62" s="17">
        <f t="shared" si="10"/>
        <v>34702</v>
      </c>
      <c r="F62" s="17">
        <f t="shared" si="10"/>
        <v>5151.951999999999</v>
      </c>
      <c r="G62" s="17">
        <f t="shared" si="11"/>
        <v>8432.7</v>
      </c>
      <c r="H62" s="17">
        <f t="shared" si="11"/>
        <v>0</v>
      </c>
      <c r="I62" s="24">
        <v>21170</v>
      </c>
      <c r="J62" s="18">
        <v>3623.806</v>
      </c>
      <c r="K62" s="24"/>
      <c r="L62" s="24"/>
      <c r="M62" s="24">
        <v>9350</v>
      </c>
      <c r="N62" s="18">
        <v>1521.09</v>
      </c>
      <c r="O62" s="19">
        <v>4100</v>
      </c>
      <c r="P62" s="18">
        <v>1078.59</v>
      </c>
      <c r="Q62" s="20"/>
      <c r="R62" s="18">
        <v>0</v>
      </c>
      <c r="S62" s="20">
        <v>300</v>
      </c>
      <c r="T62" s="18">
        <v>85.5</v>
      </c>
      <c r="U62" s="24">
        <v>200</v>
      </c>
      <c r="V62" s="18">
        <v>45</v>
      </c>
      <c r="W62" s="24">
        <v>1500</v>
      </c>
      <c r="X62" s="18">
        <v>212</v>
      </c>
      <c r="Y62" s="24">
        <v>900</v>
      </c>
      <c r="Z62" s="18">
        <v>200</v>
      </c>
      <c r="AA62" s="24">
        <v>300</v>
      </c>
      <c r="AB62" s="18">
        <v>0</v>
      </c>
      <c r="AC62" s="24">
        <v>2400</v>
      </c>
      <c r="AD62" s="18">
        <v>100</v>
      </c>
      <c r="AE62" s="24"/>
      <c r="AF62" s="24">
        <v>0</v>
      </c>
      <c r="AG62" s="24">
        <v>0</v>
      </c>
      <c r="AH62" s="18">
        <v>0</v>
      </c>
      <c r="AI62" s="24"/>
      <c r="AJ62" s="18">
        <v>0</v>
      </c>
      <c r="AK62" s="24">
        <v>0</v>
      </c>
      <c r="AL62" s="18">
        <v>0</v>
      </c>
      <c r="AM62" s="24"/>
      <c r="AN62" s="18">
        <v>0</v>
      </c>
      <c r="AO62" s="24">
        <v>900</v>
      </c>
      <c r="AP62" s="18">
        <v>0</v>
      </c>
      <c r="AQ62" s="17">
        <f t="shared" si="9"/>
        <v>3282</v>
      </c>
      <c r="AR62" s="17">
        <f t="shared" si="9"/>
        <v>7.056</v>
      </c>
      <c r="AS62" s="24">
        <v>3282</v>
      </c>
      <c r="AT62" s="18">
        <v>7.056</v>
      </c>
      <c r="AU62" s="24">
        <v>0</v>
      </c>
      <c r="AV62" s="18">
        <v>0</v>
      </c>
      <c r="AW62" s="24">
        <v>2882</v>
      </c>
      <c r="AX62" s="18">
        <v>0</v>
      </c>
      <c r="AY62" s="24"/>
      <c r="AZ62" s="18">
        <v>0</v>
      </c>
      <c r="BA62" s="21"/>
      <c r="BB62" s="18">
        <v>0</v>
      </c>
      <c r="BC62" s="24">
        <v>7532.7</v>
      </c>
      <c r="BD62" s="18">
        <v>0</v>
      </c>
      <c r="BE62" s="24">
        <v>900</v>
      </c>
      <c r="BF62" s="18">
        <v>0</v>
      </c>
      <c r="BG62" s="24">
        <v>0</v>
      </c>
      <c r="BH62" s="24">
        <v>0</v>
      </c>
      <c r="BI62" s="24">
        <v>0</v>
      </c>
      <c r="BJ62" s="18">
        <v>0</v>
      </c>
      <c r="BK62" s="20"/>
      <c r="BL62" s="18">
        <v>0</v>
      </c>
      <c r="BM62" s="24"/>
      <c r="BN62" s="24"/>
    </row>
    <row r="63" spans="1:66" s="22" customFormat="1" ht="18.75" customHeight="1">
      <c r="A63" s="15">
        <v>53</v>
      </c>
      <c r="B63" s="45" t="s">
        <v>9</v>
      </c>
      <c r="C63" s="17">
        <f t="shared" si="8"/>
        <v>67918.6</v>
      </c>
      <c r="D63" s="17">
        <f t="shared" si="8"/>
        <v>15307.593599999998</v>
      </c>
      <c r="E63" s="17">
        <f t="shared" si="10"/>
        <v>67918.6</v>
      </c>
      <c r="F63" s="17">
        <f t="shared" si="10"/>
        <v>15307.593599999998</v>
      </c>
      <c r="G63" s="17">
        <f t="shared" si="11"/>
        <v>0</v>
      </c>
      <c r="H63" s="17">
        <f t="shared" si="11"/>
        <v>0</v>
      </c>
      <c r="I63" s="24">
        <v>33230</v>
      </c>
      <c r="J63" s="18">
        <v>6965.515</v>
      </c>
      <c r="K63" s="24"/>
      <c r="L63" s="24"/>
      <c r="M63" s="24">
        <v>24070</v>
      </c>
      <c r="N63" s="18">
        <v>5299.1626</v>
      </c>
      <c r="O63" s="19">
        <v>13500</v>
      </c>
      <c r="P63" s="18">
        <v>2207.9726</v>
      </c>
      <c r="Q63" s="20"/>
      <c r="R63" s="18">
        <v>0</v>
      </c>
      <c r="S63" s="20">
        <v>360</v>
      </c>
      <c r="T63" s="18">
        <v>36</v>
      </c>
      <c r="U63" s="24">
        <v>200</v>
      </c>
      <c r="V63" s="18">
        <v>0</v>
      </c>
      <c r="W63" s="24">
        <v>2260</v>
      </c>
      <c r="X63" s="18">
        <v>545.8</v>
      </c>
      <c r="Y63" s="24">
        <v>1850</v>
      </c>
      <c r="Z63" s="18">
        <v>515</v>
      </c>
      <c r="AA63" s="24">
        <v>400</v>
      </c>
      <c r="AB63" s="18">
        <v>140</v>
      </c>
      <c r="AC63" s="24">
        <v>7000</v>
      </c>
      <c r="AD63" s="18">
        <v>2369.39</v>
      </c>
      <c r="AE63" s="24">
        <v>0</v>
      </c>
      <c r="AF63" s="24">
        <v>0</v>
      </c>
      <c r="AG63" s="24">
        <v>7200</v>
      </c>
      <c r="AH63" s="18">
        <v>2231</v>
      </c>
      <c r="AI63" s="24">
        <v>7200</v>
      </c>
      <c r="AJ63" s="18">
        <v>2231</v>
      </c>
      <c r="AK63" s="24">
        <v>0</v>
      </c>
      <c r="AL63" s="18">
        <v>0</v>
      </c>
      <c r="AM63" s="24"/>
      <c r="AN63" s="18">
        <v>0</v>
      </c>
      <c r="AO63" s="24">
        <v>2500</v>
      </c>
      <c r="AP63" s="18">
        <v>800</v>
      </c>
      <c r="AQ63" s="17">
        <f t="shared" si="9"/>
        <v>918.6</v>
      </c>
      <c r="AR63" s="17">
        <f t="shared" si="9"/>
        <v>11.916</v>
      </c>
      <c r="AS63" s="24">
        <v>918.6</v>
      </c>
      <c r="AT63" s="18">
        <v>11.916</v>
      </c>
      <c r="AU63" s="24">
        <v>0</v>
      </c>
      <c r="AV63" s="18">
        <v>0</v>
      </c>
      <c r="AW63" s="24">
        <v>618.6</v>
      </c>
      <c r="AX63" s="18">
        <v>0</v>
      </c>
      <c r="AY63" s="24"/>
      <c r="AZ63" s="18">
        <v>0</v>
      </c>
      <c r="BA63" s="21"/>
      <c r="BB63" s="18">
        <v>0</v>
      </c>
      <c r="BC63" s="24">
        <v>0</v>
      </c>
      <c r="BD63" s="18">
        <v>0</v>
      </c>
      <c r="BE63" s="24">
        <v>0</v>
      </c>
      <c r="BF63" s="18">
        <v>0</v>
      </c>
      <c r="BG63" s="24">
        <v>0</v>
      </c>
      <c r="BH63" s="24">
        <v>0</v>
      </c>
      <c r="BI63" s="24">
        <v>0</v>
      </c>
      <c r="BJ63" s="18">
        <v>0</v>
      </c>
      <c r="BK63" s="20"/>
      <c r="BL63" s="18">
        <v>0</v>
      </c>
      <c r="BM63" s="24"/>
      <c r="BN63" s="24"/>
    </row>
    <row r="64" spans="1:66" s="22" customFormat="1" ht="18.75" customHeight="1">
      <c r="A64" s="15">
        <v>54</v>
      </c>
      <c r="B64" s="45" t="s">
        <v>10</v>
      </c>
      <c r="C64" s="17">
        <f t="shared" si="8"/>
        <v>100328.8</v>
      </c>
      <c r="D64" s="17">
        <f t="shared" si="8"/>
        <v>11937.405999999999</v>
      </c>
      <c r="E64" s="17">
        <f t="shared" si="10"/>
        <v>91000</v>
      </c>
      <c r="F64" s="17">
        <f t="shared" si="10"/>
        <v>13094.266</v>
      </c>
      <c r="G64" s="17">
        <f t="shared" si="11"/>
        <v>9328.8</v>
      </c>
      <c r="H64" s="17">
        <f t="shared" si="11"/>
        <v>-1156.86</v>
      </c>
      <c r="I64" s="24">
        <v>33000</v>
      </c>
      <c r="J64" s="18">
        <v>4895.685</v>
      </c>
      <c r="K64" s="24"/>
      <c r="L64" s="24"/>
      <c r="M64" s="24">
        <v>41352</v>
      </c>
      <c r="N64" s="18">
        <v>8198.581</v>
      </c>
      <c r="O64" s="19">
        <v>24000</v>
      </c>
      <c r="P64" s="18">
        <v>6182.781</v>
      </c>
      <c r="Q64" s="20">
        <v>1000</v>
      </c>
      <c r="R64" s="18">
        <v>0</v>
      </c>
      <c r="S64" s="20">
        <v>300</v>
      </c>
      <c r="T64" s="18">
        <v>51</v>
      </c>
      <c r="U64" s="24">
        <v>0</v>
      </c>
      <c r="V64" s="18">
        <v>0</v>
      </c>
      <c r="W64" s="24">
        <v>2700</v>
      </c>
      <c r="X64" s="18">
        <v>25.2</v>
      </c>
      <c r="Y64" s="24">
        <v>2000</v>
      </c>
      <c r="Z64" s="18">
        <v>0</v>
      </c>
      <c r="AA64" s="24">
        <v>4400</v>
      </c>
      <c r="AB64" s="18">
        <v>760.2</v>
      </c>
      <c r="AC64" s="24">
        <v>7300</v>
      </c>
      <c r="AD64" s="18">
        <v>1135.4</v>
      </c>
      <c r="AE64" s="24">
        <v>0</v>
      </c>
      <c r="AF64" s="24">
        <v>0</v>
      </c>
      <c r="AG64" s="24">
        <v>9000</v>
      </c>
      <c r="AH64" s="18">
        <v>0</v>
      </c>
      <c r="AI64" s="24">
        <v>9000</v>
      </c>
      <c r="AJ64" s="18">
        <v>0</v>
      </c>
      <c r="AK64" s="24">
        <v>4400</v>
      </c>
      <c r="AL64" s="18">
        <v>0</v>
      </c>
      <c r="AM64" s="24"/>
      <c r="AN64" s="18">
        <v>0</v>
      </c>
      <c r="AO64" s="24">
        <v>3248</v>
      </c>
      <c r="AP64" s="18">
        <v>0</v>
      </c>
      <c r="AQ64" s="17">
        <f t="shared" si="9"/>
        <v>0</v>
      </c>
      <c r="AR64" s="17">
        <f t="shared" si="9"/>
        <v>0</v>
      </c>
      <c r="AS64" s="24">
        <v>0</v>
      </c>
      <c r="AT64" s="18">
        <v>0</v>
      </c>
      <c r="AU64" s="24">
        <v>0</v>
      </c>
      <c r="AV64" s="18">
        <v>0</v>
      </c>
      <c r="AW64" s="24"/>
      <c r="AX64" s="18">
        <v>0</v>
      </c>
      <c r="AY64" s="24"/>
      <c r="AZ64" s="18">
        <v>0</v>
      </c>
      <c r="BA64" s="21"/>
      <c r="BB64" s="18">
        <v>0</v>
      </c>
      <c r="BC64" s="24">
        <v>9328.8</v>
      </c>
      <c r="BD64" s="18">
        <v>1967.14</v>
      </c>
      <c r="BE64" s="24">
        <v>0</v>
      </c>
      <c r="BF64" s="18">
        <v>0</v>
      </c>
      <c r="BG64" s="24">
        <v>0</v>
      </c>
      <c r="BH64" s="24">
        <v>0</v>
      </c>
      <c r="BI64" s="24">
        <v>0</v>
      </c>
      <c r="BJ64" s="18">
        <v>0</v>
      </c>
      <c r="BK64" s="20"/>
      <c r="BL64" s="18">
        <v>-3124</v>
      </c>
      <c r="BM64" s="24"/>
      <c r="BN64" s="24"/>
    </row>
    <row r="65" spans="1:66" s="22" customFormat="1" ht="18.75" customHeight="1">
      <c r="A65" s="15">
        <v>55</v>
      </c>
      <c r="B65" s="1" t="s">
        <v>11</v>
      </c>
      <c r="C65" s="17">
        <f t="shared" si="8"/>
        <v>16063.300000000001</v>
      </c>
      <c r="D65" s="17">
        <f t="shared" si="8"/>
        <v>2172.3257</v>
      </c>
      <c r="E65" s="17">
        <f t="shared" si="10"/>
        <v>15735.1</v>
      </c>
      <c r="F65" s="17">
        <f t="shared" si="10"/>
        <v>2172.3257</v>
      </c>
      <c r="G65" s="17">
        <f t="shared" si="11"/>
        <v>328.2</v>
      </c>
      <c r="H65" s="17">
        <f t="shared" si="11"/>
        <v>0</v>
      </c>
      <c r="I65" s="24">
        <v>9220</v>
      </c>
      <c r="J65" s="18">
        <v>1342.619</v>
      </c>
      <c r="K65" s="24"/>
      <c r="L65" s="24"/>
      <c r="M65" s="24">
        <v>5583.1</v>
      </c>
      <c r="N65" s="18">
        <v>805.5067</v>
      </c>
      <c r="O65" s="19">
        <v>3019.1</v>
      </c>
      <c r="P65" s="18">
        <v>631.4067</v>
      </c>
      <c r="Q65" s="20"/>
      <c r="R65" s="18">
        <v>0</v>
      </c>
      <c r="S65" s="20">
        <v>156</v>
      </c>
      <c r="T65" s="18">
        <v>36</v>
      </c>
      <c r="U65" s="24">
        <v>200</v>
      </c>
      <c r="V65" s="18">
        <v>0</v>
      </c>
      <c r="W65" s="24">
        <v>618</v>
      </c>
      <c r="X65" s="18">
        <v>53.6</v>
      </c>
      <c r="Y65" s="24">
        <v>550</v>
      </c>
      <c r="Z65" s="18">
        <v>50</v>
      </c>
      <c r="AA65" s="24">
        <v>650</v>
      </c>
      <c r="AB65" s="18">
        <v>15</v>
      </c>
      <c r="AC65" s="24">
        <v>500</v>
      </c>
      <c r="AD65" s="18">
        <v>29.5</v>
      </c>
      <c r="AE65" s="24">
        <v>0</v>
      </c>
      <c r="AF65" s="24">
        <v>0</v>
      </c>
      <c r="AG65" s="24">
        <v>0</v>
      </c>
      <c r="AH65" s="18">
        <v>0</v>
      </c>
      <c r="AI65" s="24"/>
      <c r="AJ65" s="18">
        <v>0</v>
      </c>
      <c r="AK65" s="24">
        <v>0</v>
      </c>
      <c r="AL65" s="18">
        <v>0</v>
      </c>
      <c r="AM65" s="24"/>
      <c r="AN65" s="18">
        <v>0</v>
      </c>
      <c r="AO65" s="24">
        <v>200</v>
      </c>
      <c r="AP65" s="18">
        <v>0</v>
      </c>
      <c r="AQ65" s="17">
        <f t="shared" si="9"/>
        <v>732</v>
      </c>
      <c r="AR65" s="17">
        <f t="shared" si="9"/>
        <v>24.2</v>
      </c>
      <c r="AS65" s="24">
        <v>732</v>
      </c>
      <c r="AT65" s="18">
        <v>24.2</v>
      </c>
      <c r="AU65" s="24">
        <v>0</v>
      </c>
      <c r="AV65" s="18">
        <v>0</v>
      </c>
      <c r="AW65" s="24">
        <v>600</v>
      </c>
      <c r="AX65" s="18">
        <v>0</v>
      </c>
      <c r="AY65" s="24"/>
      <c r="AZ65" s="18">
        <v>0</v>
      </c>
      <c r="BA65" s="21"/>
      <c r="BB65" s="18">
        <v>0</v>
      </c>
      <c r="BC65" s="24">
        <v>0</v>
      </c>
      <c r="BD65" s="18">
        <v>0</v>
      </c>
      <c r="BE65" s="24">
        <v>328.2</v>
      </c>
      <c r="BF65" s="18">
        <v>0</v>
      </c>
      <c r="BG65" s="24">
        <v>0</v>
      </c>
      <c r="BH65" s="24">
        <v>0</v>
      </c>
      <c r="BI65" s="24">
        <v>0</v>
      </c>
      <c r="BJ65" s="18">
        <v>0</v>
      </c>
      <c r="BK65" s="20"/>
      <c r="BL65" s="18">
        <v>0</v>
      </c>
      <c r="BM65" s="24"/>
      <c r="BN65" s="24"/>
    </row>
    <row r="66" spans="1:66" s="22" customFormat="1" ht="18.75" customHeight="1">
      <c r="A66" s="15">
        <v>56</v>
      </c>
      <c r="B66" s="1" t="s">
        <v>12</v>
      </c>
      <c r="C66" s="17">
        <f t="shared" si="8"/>
        <v>73895.7</v>
      </c>
      <c r="D66" s="17">
        <f t="shared" si="8"/>
        <v>8971.091</v>
      </c>
      <c r="E66" s="17">
        <f t="shared" si="10"/>
        <v>68195</v>
      </c>
      <c r="F66" s="17">
        <f t="shared" si="10"/>
        <v>8971.091</v>
      </c>
      <c r="G66" s="17">
        <f t="shared" si="11"/>
        <v>5700.7</v>
      </c>
      <c r="H66" s="17">
        <f t="shared" si="11"/>
        <v>0</v>
      </c>
      <c r="I66" s="24">
        <v>25072</v>
      </c>
      <c r="J66" s="18">
        <v>5381.714</v>
      </c>
      <c r="K66" s="24"/>
      <c r="L66" s="24"/>
      <c r="M66" s="24">
        <v>27954</v>
      </c>
      <c r="N66" s="18">
        <v>3530.877</v>
      </c>
      <c r="O66" s="19">
        <v>10976</v>
      </c>
      <c r="P66" s="18">
        <v>2914.427</v>
      </c>
      <c r="Q66" s="20">
        <v>1560</v>
      </c>
      <c r="R66" s="18">
        <v>260</v>
      </c>
      <c r="S66" s="20">
        <v>428</v>
      </c>
      <c r="T66" s="18">
        <v>74</v>
      </c>
      <c r="U66" s="24">
        <v>200</v>
      </c>
      <c r="V66" s="18">
        <v>0</v>
      </c>
      <c r="W66" s="24">
        <v>3640</v>
      </c>
      <c r="X66" s="18">
        <v>174.4</v>
      </c>
      <c r="Y66" s="24">
        <v>3060</v>
      </c>
      <c r="Z66" s="18">
        <v>160</v>
      </c>
      <c r="AA66" s="24">
        <v>3800</v>
      </c>
      <c r="AB66" s="18">
        <v>0</v>
      </c>
      <c r="AC66" s="24">
        <v>5950</v>
      </c>
      <c r="AD66" s="18">
        <v>59.15</v>
      </c>
      <c r="AE66" s="24">
        <v>0</v>
      </c>
      <c r="AF66" s="24">
        <v>0</v>
      </c>
      <c r="AG66" s="24">
        <v>0</v>
      </c>
      <c r="AH66" s="18">
        <v>0</v>
      </c>
      <c r="AI66" s="24"/>
      <c r="AJ66" s="18">
        <v>0</v>
      </c>
      <c r="AK66" s="24">
        <v>3291</v>
      </c>
      <c r="AL66" s="18">
        <v>0</v>
      </c>
      <c r="AM66" s="24"/>
      <c r="AN66" s="18">
        <v>0</v>
      </c>
      <c r="AO66" s="24">
        <v>4500</v>
      </c>
      <c r="AP66" s="18">
        <v>0</v>
      </c>
      <c r="AQ66" s="17">
        <f t="shared" si="9"/>
        <v>7378</v>
      </c>
      <c r="AR66" s="17">
        <f t="shared" si="9"/>
        <v>58.5</v>
      </c>
      <c r="AS66" s="24">
        <v>7378</v>
      </c>
      <c r="AT66" s="18">
        <v>58.5</v>
      </c>
      <c r="AU66" s="24">
        <v>0</v>
      </c>
      <c r="AV66" s="18">
        <v>0</v>
      </c>
      <c r="AW66" s="24">
        <v>4878</v>
      </c>
      <c r="AX66" s="18">
        <v>0</v>
      </c>
      <c r="AY66" s="24"/>
      <c r="AZ66" s="18">
        <v>0</v>
      </c>
      <c r="BA66" s="21"/>
      <c r="BB66" s="18">
        <v>0</v>
      </c>
      <c r="BC66" s="24">
        <v>4100.7</v>
      </c>
      <c r="BD66" s="18">
        <v>0</v>
      </c>
      <c r="BE66" s="24">
        <v>1600</v>
      </c>
      <c r="BF66" s="18">
        <v>0</v>
      </c>
      <c r="BG66" s="24">
        <v>0</v>
      </c>
      <c r="BH66" s="24">
        <v>0</v>
      </c>
      <c r="BI66" s="24">
        <v>0</v>
      </c>
      <c r="BJ66" s="18">
        <v>0</v>
      </c>
      <c r="BK66" s="20"/>
      <c r="BL66" s="18">
        <v>0</v>
      </c>
      <c r="BM66" s="24"/>
      <c r="BN66" s="24"/>
    </row>
    <row r="67" spans="1:66" s="22" customFormat="1" ht="18.75" customHeight="1">
      <c r="A67" s="15">
        <v>57</v>
      </c>
      <c r="B67" s="45" t="s">
        <v>13</v>
      </c>
      <c r="C67" s="17">
        <f t="shared" si="8"/>
        <v>53576</v>
      </c>
      <c r="D67" s="17">
        <f t="shared" si="8"/>
        <v>5810.2339</v>
      </c>
      <c r="E67" s="17">
        <f t="shared" si="10"/>
        <v>53576</v>
      </c>
      <c r="F67" s="17">
        <f t="shared" si="10"/>
        <v>4880.2339</v>
      </c>
      <c r="G67" s="17">
        <f t="shared" si="11"/>
        <v>0</v>
      </c>
      <c r="H67" s="17">
        <f t="shared" si="11"/>
        <v>930</v>
      </c>
      <c r="I67" s="24">
        <v>22560</v>
      </c>
      <c r="J67" s="18">
        <v>3224.348</v>
      </c>
      <c r="K67" s="24"/>
      <c r="L67" s="24"/>
      <c r="M67" s="24">
        <v>18116</v>
      </c>
      <c r="N67" s="18">
        <v>1065.8859</v>
      </c>
      <c r="O67" s="19">
        <v>4300</v>
      </c>
      <c r="P67" s="18">
        <v>717.8026</v>
      </c>
      <c r="Q67" s="20">
        <v>90</v>
      </c>
      <c r="R67" s="18">
        <v>0</v>
      </c>
      <c r="S67" s="20">
        <v>1000</v>
      </c>
      <c r="T67" s="18">
        <v>63.1833</v>
      </c>
      <c r="U67" s="24">
        <v>245</v>
      </c>
      <c r="V67" s="18">
        <v>0</v>
      </c>
      <c r="W67" s="24">
        <v>990</v>
      </c>
      <c r="X67" s="18">
        <v>60.8</v>
      </c>
      <c r="Y67" s="24">
        <v>620</v>
      </c>
      <c r="Z67" s="18">
        <v>0</v>
      </c>
      <c r="AA67" s="24">
        <v>0</v>
      </c>
      <c r="AB67" s="18">
        <v>0</v>
      </c>
      <c r="AC67" s="24">
        <v>7111</v>
      </c>
      <c r="AD67" s="18">
        <v>208.1</v>
      </c>
      <c r="AE67" s="24">
        <v>0</v>
      </c>
      <c r="AF67" s="24">
        <v>0</v>
      </c>
      <c r="AG67" s="24">
        <v>8500</v>
      </c>
      <c r="AH67" s="18">
        <v>0</v>
      </c>
      <c r="AI67" s="24">
        <v>8500</v>
      </c>
      <c r="AJ67" s="18">
        <v>0</v>
      </c>
      <c r="AK67" s="24">
        <v>0</v>
      </c>
      <c r="AL67" s="18">
        <v>0</v>
      </c>
      <c r="AM67" s="24"/>
      <c r="AN67" s="18">
        <v>0</v>
      </c>
      <c r="AO67" s="24">
        <v>3700</v>
      </c>
      <c r="AP67" s="18">
        <v>590</v>
      </c>
      <c r="AQ67" s="17">
        <f t="shared" si="9"/>
        <v>700</v>
      </c>
      <c r="AR67" s="17">
        <f t="shared" si="9"/>
        <v>0</v>
      </c>
      <c r="AS67" s="24">
        <v>700</v>
      </c>
      <c r="AT67" s="18">
        <v>0</v>
      </c>
      <c r="AU67" s="24">
        <v>0</v>
      </c>
      <c r="AV67" s="18">
        <v>0</v>
      </c>
      <c r="AW67" s="24">
        <v>200</v>
      </c>
      <c r="AX67" s="18">
        <v>0</v>
      </c>
      <c r="AY67" s="24"/>
      <c r="AZ67" s="18">
        <v>0</v>
      </c>
      <c r="BA67" s="21"/>
      <c r="BB67" s="18">
        <v>0</v>
      </c>
      <c r="BC67" s="24">
        <v>0</v>
      </c>
      <c r="BD67" s="18">
        <v>0</v>
      </c>
      <c r="BE67" s="24">
        <v>0</v>
      </c>
      <c r="BF67" s="18">
        <v>930</v>
      </c>
      <c r="BG67" s="24">
        <v>0</v>
      </c>
      <c r="BH67" s="24">
        <v>0</v>
      </c>
      <c r="BI67" s="24">
        <v>0</v>
      </c>
      <c r="BJ67" s="18">
        <v>0</v>
      </c>
      <c r="BK67" s="20"/>
      <c r="BL67" s="18">
        <v>0</v>
      </c>
      <c r="BM67" s="24"/>
      <c r="BN67" s="24"/>
    </row>
    <row r="68" spans="1:66" s="22" customFormat="1" ht="18.75" customHeight="1">
      <c r="A68" s="15">
        <v>58</v>
      </c>
      <c r="B68" s="45" t="s">
        <v>14</v>
      </c>
      <c r="C68" s="17">
        <f t="shared" si="8"/>
        <v>80104.8</v>
      </c>
      <c r="D68" s="17">
        <f t="shared" si="8"/>
        <v>9050.424200000001</v>
      </c>
      <c r="E68" s="17">
        <f t="shared" si="10"/>
        <v>49042.3</v>
      </c>
      <c r="F68" s="17">
        <f t="shared" si="10"/>
        <v>9050.424200000001</v>
      </c>
      <c r="G68" s="17">
        <f t="shared" si="11"/>
        <v>31062.5</v>
      </c>
      <c r="H68" s="17">
        <f t="shared" si="11"/>
        <v>0</v>
      </c>
      <c r="I68" s="24">
        <v>33872</v>
      </c>
      <c r="J68" s="18">
        <v>6855.904</v>
      </c>
      <c r="K68" s="24"/>
      <c r="L68" s="24"/>
      <c r="M68" s="24">
        <v>9515</v>
      </c>
      <c r="N68" s="18">
        <v>2194.5202</v>
      </c>
      <c r="O68" s="19">
        <v>2600</v>
      </c>
      <c r="P68" s="18">
        <v>713.6622</v>
      </c>
      <c r="Q68" s="20">
        <v>996</v>
      </c>
      <c r="R68" s="18">
        <v>0</v>
      </c>
      <c r="S68" s="20">
        <v>400</v>
      </c>
      <c r="T68" s="18">
        <v>90.878</v>
      </c>
      <c r="U68" s="24">
        <v>100</v>
      </c>
      <c r="V68" s="18">
        <v>0</v>
      </c>
      <c r="W68" s="24">
        <v>1430</v>
      </c>
      <c r="X68" s="18">
        <v>216.8</v>
      </c>
      <c r="Y68" s="24">
        <v>800</v>
      </c>
      <c r="Z68" s="18">
        <v>200</v>
      </c>
      <c r="AA68" s="24">
        <v>800</v>
      </c>
      <c r="AB68" s="18">
        <v>53.5</v>
      </c>
      <c r="AC68" s="24">
        <v>2664</v>
      </c>
      <c r="AD68" s="18">
        <v>1099.68</v>
      </c>
      <c r="AE68" s="24">
        <v>0</v>
      </c>
      <c r="AF68" s="24">
        <v>0</v>
      </c>
      <c r="AG68" s="24">
        <v>0</v>
      </c>
      <c r="AH68" s="18">
        <v>0</v>
      </c>
      <c r="AI68" s="24"/>
      <c r="AJ68" s="18">
        <v>0</v>
      </c>
      <c r="AK68" s="24">
        <v>1500</v>
      </c>
      <c r="AL68" s="18">
        <v>0</v>
      </c>
      <c r="AM68" s="24">
        <v>1500</v>
      </c>
      <c r="AN68" s="18">
        <v>0</v>
      </c>
      <c r="AO68" s="24">
        <v>1600</v>
      </c>
      <c r="AP68" s="18">
        <v>0</v>
      </c>
      <c r="AQ68" s="17">
        <f t="shared" si="9"/>
        <v>2555.3</v>
      </c>
      <c r="AR68" s="17">
        <f t="shared" si="9"/>
        <v>0</v>
      </c>
      <c r="AS68" s="24">
        <v>2555.3</v>
      </c>
      <c r="AT68" s="18">
        <v>0</v>
      </c>
      <c r="AU68" s="24">
        <v>0</v>
      </c>
      <c r="AV68" s="18">
        <v>0</v>
      </c>
      <c r="AW68" s="24">
        <v>2555.3</v>
      </c>
      <c r="AX68" s="18">
        <v>0</v>
      </c>
      <c r="AY68" s="24"/>
      <c r="AZ68" s="18">
        <v>0</v>
      </c>
      <c r="BA68" s="21"/>
      <c r="BB68" s="18">
        <v>0</v>
      </c>
      <c r="BC68" s="24">
        <v>29000</v>
      </c>
      <c r="BD68" s="18">
        <v>0</v>
      </c>
      <c r="BE68" s="24">
        <v>2062.5</v>
      </c>
      <c r="BF68" s="18">
        <v>0</v>
      </c>
      <c r="BG68" s="24">
        <v>0</v>
      </c>
      <c r="BH68" s="24">
        <v>0</v>
      </c>
      <c r="BI68" s="24">
        <v>0</v>
      </c>
      <c r="BJ68" s="18">
        <v>0</v>
      </c>
      <c r="BK68" s="20"/>
      <c r="BL68" s="18">
        <v>0</v>
      </c>
      <c r="BM68" s="24"/>
      <c r="BN68" s="24"/>
    </row>
    <row r="69" spans="1:66" s="22" customFormat="1" ht="18.75" customHeight="1">
      <c r="A69" s="15">
        <v>59</v>
      </c>
      <c r="B69" s="45" t="s">
        <v>15</v>
      </c>
      <c r="C69" s="17">
        <f t="shared" si="8"/>
        <v>36566.7</v>
      </c>
      <c r="D69" s="17">
        <f t="shared" si="8"/>
        <v>6779.1882000000005</v>
      </c>
      <c r="E69" s="17">
        <f t="shared" si="10"/>
        <v>30210.9</v>
      </c>
      <c r="F69" s="17">
        <f t="shared" si="10"/>
        <v>5153.7982</v>
      </c>
      <c r="G69" s="17">
        <f t="shared" si="11"/>
        <v>6355.799999999999</v>
      </c>
      <c r="H69" s="17">
        <f t="shared" si="11"/>
        <v>1625.39</v>
      </c>
      <c r="I69" s="24">
        <v>17220</v>
      </c>
      <c r="J69" s="18">
        <v>3965.204</v>
      </c>
      <c r="K69" s="24"/>
      <c r="L69" s="24"/>
      <c r="M69" s="24">
        <v>9880</v>
      </c>
      <c r="N69" s="18">
        <v>939.5942</v>
      </c>
      <c r="O69" s="19">
        <v>2100</v>
      </c>
      <c r="P69" s="18">
        <v>543.7342</v>
      </c>
      <c r="Q69" s="20"/>
      <c r="R69" s="18">
        <v>0</v>
      </c>
      <c r="S69" s="20">
        <v>200</v>
      </c>
      <c r="T69" s="18">
        <v>10.2</v>
      </c>
      <c r="U69" s="24">
        <v>50</v>
      </c>
      <c r="V69" s="18">
        <v>0</v>
      </c>
      <c r="W69" s="24">
        <v>2600</v>
      </c>
      <c r="X69" s="18">
        <v>285.7</v>
      </c>
      <c r="Y69" s="24">
        <v>700</v>
      </c>
      <c r="Z69" s="18">
        <v>260.5</v>
      </c>
      <c r="AA69" s="24">
        <v>2800</v>
      </c>
      <c r="AB69" s="18">
        <v>0</v>
      </c>
      <c r="AC69" s="24">
        <v>1900</v>
      </c>
      <c r="AD69" s="18">
        <v>99.96</v>
      </c>
      <c r="AE69" s="24">
        <v>0</v>
      </c>
      <c r="AF69" s="24">
        <v>0</v>
      </c>
      <c r="AG69" s="24">
        <v>0</v>
      </c>
      <c r="AH69" s="18">
        <v>0</v>
      </c>
      <c r="AI69" s="24"/>
      <c r="AJ69" s="18">
        <v>0</v>
      </c>
      <c r="AK69" s="24">
        <v>700</v>
      </c>
      <c r="AL69" s="18">
        <v>240</v>
      </c>
      <c r="AM69" s="24">
        <v>700</v>
      </c>
      <c r="AN69" s="18">
        <v>240</v>
      </c>
      <c r="AO69" s="24">
        <v>900</v>
      </c>
      <c r="AP69" s="18">
        <v>0</v>
      </c>
      <c r="AQ69" s="17">
        <f t="shared" si="9"/>
        <v>1510.9</v>
      </c>
      <c r="AR69" s="17">
        <f t="shared" si="9"/>
        <v>9</v>
      </c>
      <c r="AS69" s="24">
        <v>1510.9</v>
      </c>
      <c r="AT69" s="18">
        <v>9</v>
      </c>
      <c r="AU69" s="24">
        <v>0</v>
      </c>
      <c r="AV69" s="18">
        <v>0</v>
      </c>
      <c r="AW69" s="24">
        <v>1110.9</v>
      </c>
      <c r="AX69" s="18">
        <v>0</v>
      </c>
      <c r="AY69" s="24"/>
      <c r="AZ69" s="18">
        <v>0</v>
      </c>
      <c r="BA69" s="21"/>
      <c r="BB69" s="18">
        <v>0</v>
      </c>
      <c r="BC69" s="24">
        <v>8355.8</v>
      </c>
      <c r="BD69" s="18">
        <v>1625.39</v>
      </c>
      <c r="BE69" s="24">
        <v>7000</v>
      </c>
      <c r="BF69" s="18">
        <v>0</v>
      </c>
      <c r="BG69" s="24">
        <v>0</v>
      </c>
      <c r="BH69" s="24">
        <v>0</v>
      </c>
      <c r="BI69" s="24">
        <v>0</v>
      </c>
      <c r="BJ69" s="18">
        <v>0</v>
      </c>
      <c r="BK69" s="20">
        <v>-9000</v>
      </c>
      <c r="BL69" s="18">
        <v>0</v>
      </c>
      <c r="BM69" s="24"/>
      <c r="BN69" s="24"/>
    </row>
    <row r="70" spans="1:66" s="22" customFormat="1" ht="18.75" customHeight="1">
      <c r="A70" s="15">
        <v>60</v>
      </c>
      <c r="B70" s="45" t="s">
        <v>16</v>
      </c>
      <c r="C70" s="17">
        <f t="shared" si="8"/>
        <v>61700</v>
      </c>
      <c r="D70" s="17">
        <f t="shared" si="8"/>
        <v>10479.0992</v>
      </c>
      <c r="E70" s="17">
        <f t="shared" si="10"/>
        <v>61700</v>
      </c>
      <c r="F70" s="17">
        <f t="shared" si="10"/>
        <v>10479.0992</v>
      </c>
      <c r="G70" s="17">
        <f t="shared" si="11"/>
        <v>0</v>
      </c>
      <c r="H70" s="17">
        <f t="shared" si="11"/>
        <v>0</v>
      </c>
      <c r="I70" s="24">
        <v>32200</v>
      </c>
      <c r="J70" s="18">
        <v>6710.76</v>
      </c>
      <c r="K70" s="24"/>
      <c r="L70" s="24"/>
      <c r="M70" s="24">
        <v>20200</v>
      </c>
      <c r="N70" s="18">
        <v>3568.3392</v>
      </c>
      <c r="O70" s="19">
        <v>4200</v>
      </c>
      <c r="P70" s="18">
        <v>945.4052</v>
      </c>
      <c r="Q70" s="20">
        <v>400</v>
      </c>
      <c r="R70" s="18">
        <v>104.529</v>
      </c>
      <c r="S70" s="20">
        <v>200</v>
      </c>
      <c r="T70" s="18">
        <v>39</v>
      </c>
      <c r="U70" s="24">
        <v>200</v>
      </c>
      <c r="V70" s="18">
        <v>12</v>
      </c>
      <c r="W70" s="24">
        <v>3300</v>
      </c>
      <c r="X70" s="18">
        <v>41.28</v>
      </c>
      <c r="Y70" s="24">
        <v>2500</v>
      </c>
      <c r="Z70" s="18">
        <v>36</v>
      </c>
      <c r="AA70" s="24">
        <v>4100</v>
      </c>
      <c r="AB70" s="18">
        <v>1569.5</v>
      </c>
      <c r="AC70" s="24">
        <v>6950</v>
      </c>
      <c r="AD70" s="18">
        <v>599.805</v>
      </c>
      <c r="AE70" s="24">
        <v>0</v>
      </c>
      <c r="AF70" s="24">
        <v>0</v>
      </c>
      <c r="AG70" s="24">
        <v>0</v>
      </c>
      <c r="AH70" s="18">
        <v>0</v>
      </c>
      <c r="AI70" s="24"/>
      <c r="AJ70" s="18">
        <v>0</v>
      </c>
      <c r="AK70" s="24">
        <v>500</v>
      </c>
      <c r="AL70" s="18">
        <v>0</v>
      </c>
      <c r="AM70" s="24"/>
      <c r="AN70" s="18">
        <v>0</v>
      </c>
      <c r="AO70" s="24">
        <v>2400</v>
      </c>
      <c r="AP70" s="18">
        <v>200</v>
      </c>
      <c r="AQ70" s="17">
        <f t="shared" si="9"/>
        <v>6400</v>
      </c>
      <c r="AR70" s="17">
        <f t="shared" si="9"/>
        <v>0</v>
      </c>
      <c r="AS70" s="24">
        <v>6400</v>
      </c>
      <c r="AT70" s="18">
        <v>0</v>
      </c>
      <c r="AU70" s="24">
        <v>0</v>
      </c>
      <c r="AV70" s="18">
        <v>0</v>
      </c>
      <c r="AW70" s="24">
        <v>6000</v>
      </c>
      <c r="AX70" s="18">
        <v>0</v>
      </c>
      <c r="AY70" s="24"/>
      <c r="AZ70" s="18">
        <v>0</v>
      </c>
      <c r="BA70" s="21"/>
      <c r="BB70" s="18">
        <v>0</v>
      </c>
      <c r="BC70" s="24">
        <v>0</v>
      </c>
      <c r="BD70" s="18">
        <v>0</v>
      </c>
      <c r="BE70" s="24">
        <v>0</v>
      </c>
      <c r="BF70" s="18">
        <v>0</v>
      </c>
      <c r="BG70" s="24">
        <v>0</v>
      </c>
      <c r="BH70" s="24">
        <v>0</v>
      </c>
      <c r="BI70" s="24">
        <v>0</v>
      </c>
      <c r="BJ70" s="18">
        <v>0</v>
      </c>
      <c r="BK70" s="20"/>
      <c r="BL70" s="18">
        <v>0</v>
      </c>
      <c r="BM70" s="24"/>
      <c r="BN70" s="24"/>
    </row>
    <row r="71" spans="1:66" s="22" customFormat="1" ht="18.75" customHeight="1">
      <c r="A71" s="15">
        <v>61</v>
      </c>
      <c r="B71" s="45" t="s">
        <v>17</v>
      </c>
      <c r="C71" s="17">
        <f t="shared" si="8"/>
        <v>49082.1</v>
      </c>
      <c r="D71" s="17">
        <f t="shared" si="8"/>
        <v>7738.727800000001</v>
      </c>
      <c r="E71" s="17">
        <f t="shared" si="10"/>
        <v>45960</v>
      </c>
      <c r="F71" s="17">
        <f t="shared" si="10"/>
        <v>7739.227800000001</v>
      </c>
      <c r="G71" s="17">
        <f t="shared" si="11"/>
        <v>3122.1000000000004</v>
      </c>
      <c r="H71" s="17">
        <f t="shared" si="11"/>
        <v>-0.5</v>
      </c>
      <c r="I71" s="24">
        <v>24730</v>
      </c>
      <c r="J71" s="18">
        <v>5497.376</v>
      </c>
      <c r="K71" s="24"/>
      <c r="L71" s="24"/>
      <c r="M71" s="24">
        <v>17940</v>
      </c>
      <c r="N71" s="18">
        <v>2114.4598</v>
      </c>
      <c r="O71" s="19">
        <v>9400</v>
      </c>
      <c r="P71" s="18">
        <v>2012.454</v>
      </c>
      <c r="Q71" s="20"/>
      <c r="R71" s="18">
        <v>0</v>
      </c>
      <c r="S71" s="20">
        <v>500</v>
      </c>
      <c r="T71" s="18">
        <v>75.3058</v>
      </c>
      <c r="U71" s="24">
        <v>100</v>
      </c>
      <c r="V71" s="18">
        <v>0</v>
      </c>
      <c r="W71" s="24">
        <v>790</v>
      </c>
      <c r="X71" s="18">
        <v>26.7</v>
      </c>
      <c r="Y71" s="24"/>
      <c r="Z71" s="18">
        <v>0</v>
      </c>
      <c r="AA71" s="24">
        <v>2780</v>
      </c>
      <c r="AB71" s="18">
        <v>0</v>
      </c>
      <c r="AC71" s="24">
        <v>3970</v>
      </c>
      <c r="AD71" s="18">
        <v>0</v>
      </c>
      <c r="AE71" s="24">
        <v>0</v>
      </c>
      <c r="AF71" s="24">
        <v>0</v>
      </c>
      <c r="AG71" s="24">
        <v>0</v>
      </c>
      <c r="AH71" s="18">
        <v>0</v>
      </c>
      <c r="AI71" s="24"/>
      <c r="AJ71" s="18">
        <v>0</v>
      </c>
      <c r="AK71" s="24">
        <v>910</v>
      </c>
      <c r="AL71" s="18">
        <v>0</v>
      </c>
      <c r="AM71" s="24"/>
      <c r="AN71" s="18">
        <v>0</v>
      </c>
      <c r="AO71" s="24">
        <v>2200</v>
      </c>
      <c r="AP71" s="18">
        <v>120</v>
      </c>
      <c r="AQ71" s="17">
        <f t="shared" si="9"/>
        <v>180</v>
      </c>
      <c r="AR71" s="17">
        <f t="shared" si="9"/>
        <v>7.392</v>
      </c>
      <c r="AS71" s="24">
        <v>180</v>
      </c>
      <c r="AT71" s="18">
        <v>7.392</v>
      </c>
      <c r="AU71" s="24">
        <v>0</v>
      </c>
      <c r="AV71" s="18">
        <v>0</v>
      </c>
      <c r="AW71" s="24"/>
      <c r="AX71" s="18">
        <v>0</v>
      </c>
      <c r="AY71" s="24"/>
      <c r="AZ71" s="18">
        <v>0</v>
      </c>
      <c r="BA71" s="21"/>
      <c r="BB71" s="18">
        <v>0</v>
      </c>
      <c r="BC71" s="24">
        <v>3522.1</v>
      </c>
      <c r="BD71" s="18">
        <v>0</v>
      </c>
      <c r="BE71" s="24">
        <v>3800</v>
      </c>
      <c r="BF71" s="18">
        <v>0</v>
      </c>
      <c r="BG71" s="24">
        <v>0</v>
      </c>
      <c r="BH71" s="24">
        <v>0</v>
      </c>
      <c r="BI71" s="24">
        <v>-1200</v>
      </c>
      <c r="BJ71" s="18">
        <v>0</v>
      </c>
      <c r="BK71" s="20">
        <v>-3000</v>
      </c>
      <c r="BL71" s="18">
        <v>-0.5</v>
      </c>
      <c r="BM71" s="24"/>
      <c r="BN71" s="24"/>
    </row>
    <row r="72" spans="1:66" s="22" customFormat="1" ht="18.75" customHeight="1">
      <c r="A72" s="15">
        <v>62</v>
      </c>
      <c r="B72" s="45" t="s">
        <v>18</v>
      </c>
      <c r="C72" s="17">
        <f t="shared" si="8"/>
        <v>61416.2</v>
      </c>
      <c r="D72" s="17">
        <f t="shared" si="8"/>
        <v>13097.436</v>
      </c>
      <c r="E72" s="17">
        <f t="shared" si="10"/>
        <v>61416.2</v>
      </c>
      <c r="F72" s="17">
        <f t="shared" si="10"/>
        <v>13097.436</v>
      </c>
      <c r="G72" s="17">
        <f t="shared" si="11"/>
        <v>3600</v>
      </c>
      <c r="H72" s="17">
        <f t="shared" si="11"/>
        <v>96</v>
      </c>
      <c r="I72" s="24">
        <v>20930.5</v>
      </c>
      <c r="J72" s="18">
        <v>5814.244</v>
      </c>
      <c r="K72" s="24"/>
      <c r="L72" s="24"/>
      <c r="M72" s="24">
        <v>20125</v>
      </c>
      <c r="N72" s="18">
        <v>3890.692</v>
      </c>
      <c r="O72" s="19">
        <v>5700</v>
      </c>
      <c r="P72" s="18">
        <v>1407.387</v>
      </c>
      <c r="Q72" s="20">
        <v>1600</v>
      </c>
      <c r="R72" s="18">
        <v>320.655</v>
      </c>
      <c r="S72" s="20">
        <v>200</v>
      </c>
      <c r="T72" s="18">
        <v>134.2</v>
      </c>
      <c r="U72" s="24">
        <v>30</v>
      </c>
      <c r="V72" s="18">
        <v>0</v>
      </c>
      <c r="W72" s="24">
        <v>1250</v>
      </c>
      <c r="X72" s="18">
        <v>65.8</v>
      </c>
      <c r="Y72" s="24">
        <v>700</v>
      </c>
      <c r="Z72" s="18">
        <v>0</v>
      </c>
      <c r="AA72" s="24">
        <v>4900</v>
      </c>
      <c r="AB72" s="18">
        <v>700</v>
      </c>
      <c r="AC72" s="24">
        <v>6075</v>
      </c>
      <c r="AD72" s="18">
        <v>1182.65</v>
      </c>
      <c r="AE72" s="24">
        <v>0</v>
      </c>
      <c r="AF72" s="24">
        <v>0</v>
      </c>
      <c r="AG72" s="24">
        <v>1200</v>
      </c>
      <c r="AH72" s="18">
        <v>0</v>
      </c>
      <c r="AI72" s="24">
        <v>1200</v>
      </c>
      <c r="AJ72" s="18">
        <v>0</v>
      </c>
      <c r="AK72" s="24">
        <v>12624.7</v>
      </c>
      <c r="AL72" s="18">
        <v>3100</v>
      </c>
      <c r="AM72" s="24"/>
      <c r="AN72" s="18">
        <v>0</v>
      </c>
      <c r="AO72" s="24">
        <v>2100</v>
      </c>
      <c r="AP72" s="18">
        <v>145</v>
      </c>
      <c r="AQ72" s="17">
        <f t="shared" si="9"/>
        <v>836</v>
      </c>
      <c r="AR72" s="17">
        <f t="shared" si="9"/>
        <v>51.5</v>
      </c>
      <c r="AS72" s="24">
        <v>4436</v>
      </c>
      <c r="AT72" s="18">
        <v>147.5</v>
      </c>
      <c r="AU72" s="24">
        <v>0</v>
      </c>
      <c r="AV72" s="18">
        <v>0</v>
      </c>
      <c r="AW72" s="24">
        <v>4236</v>
      </c>
      <c r="AX72" s="18">
        <v>96</v>
      </c>
      <c r="AY72" s="24"/>
      <c r="AZ72" s="18">
        <v>0</v>
      </c>
      <c r="BA72" s="21">
        <v>3600</v>
      </c>
      <c r="BB72" s="18">
        <v>96</v>
      </c>
      <c r="BC72" s="24">
        <v>2500</v>
      </c>
      <c r="BD72" s="18">
        <v>0</v>
      </c>
      <c r="BE72" s="24">
        <v>1100</v>
      </c>
      <c r="BF72" s="18">
        <v>96</v>
      </c>
      <c r="BG72" s="24">
        <v>0</v>
      </c>
      <c r="BH72" s="24">
        <v>0</v>
      </c>
      <c r="BI72" s="24">
        <v>0</v>
      </c>
      <c r="BJ72" s="18">
        <v>0</v>
      </c>
      <c r="BK72" s="20"/>
      <c r="BL72" s="18">
        <v>0</v>
      </c>
      <c r="BM72" s="24"/>
      <c r="BN72" s="24"/>
    </row>
    <row r="73" spans="1:66" s="22" customFormat="1" ht="18.75" customHeight="1">
      <c r="A73" s="15">
        <v>63</v>
      </c>
      <c r="B73" s="45" t="s">
        <v>19</v>
      </c>
      <c r="C73" s="17">
        <f t="shared" si="8"/>
        <v>45470.799999999996</v>
      </c>
      <c r="D73" s="17">
        <f t="shared" si="8"/>
        <v>7606.5474</v>
      </c>
      <c r="E73" s="17">
        <f t="shared" si="10"/>
        <v>45470.799999999996</v>
      </c>
      <c r="F73" s="17">
        <f t="shared" si="10"/>
        <v>7606.5474</v>
      </c>
      <c r="G73" s="17">
        <f t="shared" si="11"/>
        <v>0</v>
      </c>
      <c r="H73" s="17">
        <f t="shared" si="11"/>
        <v>0</v>
      </c>
      <c r="I73" s="24">
        <v>27211.1</v>
      </c>
      <c r="J73" s="18">
        <v>6317.09</v>
      </c>
      <c r="K73" s="24"/>
      <c r="L73" s="24"/>
      <c r="M73" s="24">
        <v>11474</v>
      </c>
      <c r="N73" s="18">
        <v>1263.4574</v>
      </c>
      <c r="O73" s="19">
        <v>1240</v>
      </c>
      <c r="P73" s="18">
        <v>564.4312</v>
      </c>
      <c r="Q73" s="20">
        <v>1550</v>
      </c>
      <c r="R73" s="18">
        <v>0</v>
      </c>
      <c r="S73" s="20">
        <v>180</v>
      </c>
      <c r="T73" s="18">
        <v>0</v>
      </c>
      <c r="U73" s="24">
        <v>100</v>
      </c>
      <c r="V73" s="18">
        <v>0</v>
      </c>
      <c r="W73" s="24">
        <v>560</v>
      </c>
      <c r="X73" s="18">
        <v>20</v>
      </c>
      <c r="Y73" s="24">
        <v>360</v>
      </c>
      <c r="Z73" s="18">
        <v>0</v>
      </c>
      <c r="AA73" s="24">
        <v>2670</v>
      </c>
      <c r="AB73" s="18">
        <v>0</v>
      </c>
      <c r="AC73" s="24">
        <v>5174</v>
      </c>
      <c r="AD73" s="18">
        <v>679.0262</v>
      </c>
      <c r="AE73" s="24">
        <v>0</v>
      </c>
      <c r="AF73" s="24">
        <v>0</v>
      </c>
      <c r="AG73" s="24">
        <v>0</v>
      </c>
      <c r="AH73" s="18">
        <v>0</v>
      </c>
      <c r="AI73" s="24"/>
      <c r="AJ73" s="18">
        <v>0</v>
      </c>
      <c r="AK73" s="24">
        <v>2992.2</v>
      </c>
      <c r="AL73" s="18">
        <v>0</v>
      </c>
      <c r="AM73" s="24">
        <v>450</v>
      </c>
      <c r="AN73" s="18">
        <v>0</v>
      </c>
      <c r="AO73" s="24">
        <v>1500</v>
      </c>
      <c r="AP73" s="18">
        <v>0</v>
      </c>
      <c r="AQ73" s="17">
        <f t="shared" si="9"/>
        <v>2293.5</v>
      </c>
      <c r="AR73" s="17">
        <f t="shared" si="9"/>
        <v>26</v>
      </c>
      <c r="AS73" s="24">
        <v>2293.5</v>
      </c>
      <c r="AT73" s="18">
        <v>26</v>
      </c>
      <c r="AU73" s="24">
        <v>0</v>
      </c>
      <c r="AV73" s="18">
        <v>0</v>
      </c>
      <c r="AW73" s="24">
        <v>2246.5</v>
      </c>
      <c r="AX73" s="18">
        <v>0</v>
      </c>
      <c r="AY73" s="24"/>
      <c r="AZ73" s="18">
        <v>0</v>
      </c>
      <c r="BA73" s="21"/>
      <c r="BB73" s="18">
        <v>0</v>
      </c>
      <c r="BC73" s="24">
        <v>0</v>
      </c>
      <c r="BD73" s="18">
        <v>0</v>
      </c>
      <c r="BE73" s="24">
        <v>0</v>
      </c>
      <c r="BF73" s="18">
        <v>0</v>
      </c>
      <c r="BG73" s="24">
        <v>0</v>
      </c>
      <c r="BH73" s="24">
        <v>0</v>
      </c>
      <c r="BI73" s="24">
        <v>0</v>
      </c>
      <c r="BJ73" s="18">
        <v>0</v>
      </c>
      <c r="BK73" s="20"/>
      <c r="BL73" s="18">
        <v>0</v>
      </c>
      <c r="BM73" s="24"/>
      <c r="BN73" s="24"/>
    </row>
    <row r="74" spans="1:66" s="22" customFormat="1" ht="18.75" customHeight="1">
      <c r="A74" s="15">
        <v>64</v>
      </c>
      <c r="B74" s="45" t="s">
        <v>20</v>
      </c>
      <c r="C74" s="17">
        <f t="shared" si="8"/>
        <v>33719.1</v>
      </c>
      <c r="D74" s="17">
        <f t="shared" si="8"/>
        <v>7314.7056</v>
      </c>
      <c r="E74" s="17">
        <f t="shared" si="10"/>
        <v>33719.1</v>
      </c>
      <c r="F74" s="17">
        <f t="shared" si="10"/>
        <v>7314.7056</v>
      </c>
      <c r="G74" s="17">
        <f t="shared" si="11"/>
        <v>0</v>
      </c>
      <c r="H74" s="17">
        <f t="shared" si="11"/>
        <v>0</v>
      </c>
      <c r="I74" s="24">
        <v>19258.1</v>
      </c>
      <c r="J74" s="18">
        <v>4202.862</v>
      </c>
      <c r="K74" s="24"/>
      <c r="L74" s="24"/>
      <c r="M74" s="24">
        <v>12946</v>
      </c>
      <c r="N74" s="18">
        <v>3111.8436</v>
      </c>
      <c r="O74" s="19">
        <v>4900</v>
      </c>
      <c r="P74" s="18">
        <v>1190.0107</v>
      </c>
      <c r="Q74" s="20"/>
      <c r="R74" s="18">
        <v>0</v>
      </c>
      <c r="S74" s="20">
        <v>174</v>
      </c>
      <c r="T74" s="18">
        <v>54</v>
      </c>
      <c r="U74" s="24">
        <v>0</v>
      </c>
      <c r="V74" s="18">
        <v>0</v>
      </c>
      <c r="W74" s="24">
        <v>1216</v>
      </c>
      <c r="X74" s="18">
        <v>300.8</v>
      </c>
      <c r="Y74" s="24">
        <v>800</v>
      </c>
      <c r="Z74" s="18">
        <v>278</v>
      </c>
      <c r="AA74" s="24">
        <v>1768</v>
      </c>
      <c r="AB74" s="18">
        <v>399</v>
      </c>
      <c r="AC74" s="24">
        <v>4488</v>
      </c>
      <c r="AD74" s="18">
        <v>1168.0329</v>
      </c>
      <c r="AE74" s="24">
        <v>0</v>
      </c>
      <c r="AF74" s="24">
        <v>0</v>
      </c>
      <c r="AG74" s="24">
        <v>0</v>
      </c>
      <c r="AH74" s="18">
        <v>0</v>
      </c>
      <c r="AI74" s="24"/>
      <c r="AJ74" s="18">
        <v>0</v>
      </c>
      <c r="AK74" s="24">
        <v>0</v>
      </c>
      <c r="AL74" s="18">
        <v>0</v>
      </c>
      <c r="AM74" s="24"/>
      <c r="AN74" s="18">
        <v>0</v>
      </c>
      <c r="AO74" s="24">
        <v>200</v>
      </c>
      <c r="AP74" s="18">
        <v>0</v>
      </c>
      <c r="AQ74" s="17">
        <f t="shared" si="9"/>
        <v>1315</v>
      </c>
      <c r="AR74" s="17">
        <f t="shared" si="9"/>
        <v>0</v>
      </c>
      <c r="AS74" s="24">
        <v>1315</v>
      </c>
      <c r="AT74" s="18">
        <v>0</v>
      </c>
      <c r="AU74" s="24">
        <v>0</v>
      </c>
      <c r="AV74" s="18">
        <v>0</v>
      </c>
      <c r="AW74" s="24">
        <v>1175.4</v>
      </c>
      <c r="AX74" s="18">
        <v>0</v>
      </c>
      <c r="AY74" s="24"/>
      <c r="AZ74" s="18">
        <v>0</v>
      </c>
      <c r="BA74" s="21"/>
      <c r="BB74" s="18">
        <v>0</v>
      </c>
      <c r="BC74" s="24">
        <v>0</v>
      </c>
      <c r="BD74" s="18">
        <v>0</v>
      </c>
      <c r="BE74" s="24">
        <v>0</v>
      </c>
      <c r="BF74" s="18">
        <v>0</v>
      </c>
      <c r="BG74" s="24">
        <v>0</v>
      </c>
      <c r="BH74" s="24">
        <v>0</v>
      </c>
      <c r="BI74" s="24">
        <v>0</v>
      </c>
      <c r="BJ74" s="18">
        <v>0</v>
      </c>
      <c r="BK74" s="20"/>
      <c r="BL74" s="18">
        <v>0</v>
      </c>
      <c r="BM74" s="24"/>
      <c r="BN74" s="24"/>
    </row>
    <row r="75" spans="1:66" s="22" customFormat="1" ht="18.75" customHeight="1">
      <c r="A75" s="15">
        <v>65</v>
      </c>
      <c r="B75" s="45" t="s">
        <v>21</v>
      </c>
      <c r="C75" s="17">
        <f t="shared" si="8"/>
        <v>68992.59999999999</v>
      </c>
      <c r="D75" s="17">
        <f t="shared" si="8"/>
        <v>9116.41</v>
      </c>
      <c r="E75" s="17">
        <f t="shared" si="10"/>
        <v>62906</v>
      </c>
      <c r="F75" s="17">
        <f t="shared" si="10"/>
        <v>8121.410000000001</v>
      </c>
      <c r="G75" s="17">
        <f t="shared" si="11"/>
        <v>18433.7</v>
      </c>
      <c r="H75" s="17">
        <f t="shared" si="11"/>
        <v>995</v>
      </c>
      <c r="I75" s="24">
        <v>21722</v>
      </c>
      <c r="J75" s="18">
        <v>4676.461</v>
      </c>
      <c r="K75" s="24"/>
      <c r="L75" s="24"/>
      <c r="M75" s="24">
        <v>22790</v>
      </c>
      <c r="N75" s="18">
        <v>3008.579</v>
      </c>
      <c r="O75" s="19">
        <v>9500</v>
      </c>
      <c r="P75" s="18">
        <v>1893.0802</v>
      </c>
      <c r="Q75" s="20">
        <v>2670</v>
      </c>
      <c r="R75" s="18">
        <v>491.248</v>
      </c>
      <c r="S75" s="20">
        <v>200</v>
      </c>
      <c r="T75" s="18">
        <v>15.6</v>
      </c>
      <c r="U75" s="24">
        <v>0</v>
      </c>
      <c r="V75" s="18">
        <v>0</v>
      </c>
      <c r="W75" s="24">
        <v>900</v>
      </c>
      <c r="X75" s="18">
        <v>137.5</v>
      </c>
      <c r="Y75" s="24">
        <v>250</v>
      </c>
      <c r="Z75" s="18">
        <v>119.2</v>
      </c>
      <c r="AA75" s="24">
        <v>1950</v>
      </c>
      <c r="AB75" s="18">
        <v>0</v>
      </c>
      <c r="AC75" s="24">
        <v>6380</v>
      </c>
      <c r="AD75" s="18">
        <v>280.0008</v>
      </c>
      <c r="AE75" s="24">
        <v>0</v>
      </c>
      <c r="AF75" s="24">
        <v>0</v>
      </c>
      <c r="AG75" s="24">
        <v>620</v>
      </c>
      <c r="AH75" s="18">
        <v>120</v>
      </c>
      <c r="AI75" s="24">
        <v>620</v>
      </c>
      <c r="AJ75" s="18">
        <v>120</v>
      </c>
      <c r="AK75" s="24">
        <v>2126.9</v>
      </c>
      <c r="AL75" s="18">
        <v>313.4</v>
      </c>
      <c r="AM75" s="24">
        <v>2126.9</v>
      </c>
      <c r="AN75" s="18">
        <v>313.4</v>
      </c>
      <c r="AO75" s="24">
        <v>1900</v>
      </c>
      <c r="AP75" s="18">
        <v>0</v>
      </c>
      <c r="AQ75" s="17">
        <f t="shared" si="9"/>
        <v>1400</v>
      </c>
      <c r="AR75" s="17">
        <f t="shared" si="9"/>
        <v>2.97</v>
      </c>
      <c r="AS75" s="24">
        <v>13747.1</v>
      </c>
      <c r="AT75" s="18">
        <v>2.97</v>
      </c>
      <c r="AU75" s="24">
        <v>0</v>
      </c>
      <c r="AV75" s="18">
        <v>0</v>
      </c>
      <c r="AW75" s="24">
        <v>12347.1</v>
      </c>
      <c r="AX75" s="18">
        <v>0</v>
      </c>
      <c r="AY75" s="24"/>
      <c r="AZ75" s="18">
        <v>0</v>
      </c>
      <c r="BA75" s="21">
        <v>12347.1</v>
      </c>
      <c r="BB75" s="18">
        <v>0</v>
      </c>
      <c r="BC75" s="24">
        <v>19438.7</v>
      </c>
      <c r="BD75" s="18">
        <v>0</v>
      </c>
      <c r="BE75" s="24">
        <v>995</v>
      </c>
      <c r="BF75" s="18">
        <v>995</v>
      </c>
      <c r="BG75" s="24">
        <v>0</v>
      </c>
      <c r="BH75" s="24">
        <v>0</v>
      </c>
      <c r="BI75" s="24">
        <v>0</v>
      </c>
      <c r="BJ75" s="18">
        <v>0</v>
      </c>
      <c r="BK75" s="20">
        <v>-2000</v>
      </c>
      <c r="BL75" s="18">
        <v>0</v>
      </c>
      <c r="BM75" s="24"/>
      <c r="BN75" s="24"/>
    </row>
    <row r="76" spans="1:66" s="22" customFormat="1" ht="18.75" customHeight="1">
      <c r="A76" s="15">
        <v>66</v>
      </c>
      <c r="B76" s="45" t="s">
        <v>22</v>
      </c>
      <c r="C76" s="17">
        <f t="shared" si="8"/>
        <v>140354</v>
      </c>
      <c r="D76" s="17">
        <f t="shared" si="8"/>
        <v>21046.5496</v>
      </c>
      <c r="E76" s="17">
        <f t="shared" si="10"/>
        <v>140354</v>
      </c>
      <c r="F76" s="17">
        <f t="shared" si="10"/>
        <v>22137.3106</v>
      </c>
      <c r="G76" s="17">
        <f t="shared" si="11"/>
        <v>38500</v>
      </c>
      <c r="H76" s="17">
        <f t="shared" si="11"/>
        <v>-96.31099999999992</v>
      </c>
      <c r="I76" s="24">
        <v>36004</v>
      </c>
      <c r="J76" s="18">
        <v>8795.425</v>
      </c>
      <c r="K76" s="24"/>
      <c r="L76" s="24"/>
      <c r="M76" s="24">
        <v>39050</v>
      </c>
      <c r="N76" s="18">
        <v>10006.9776</v>
      </c>
      <c r="O76" s="19">
        <v>23200</v>
      </c>
      <c r="P76" s="18">
        <v>5717.7203</v>
      </c>
      <c r="Q76" s="20">
        <v>1000</v>
      </c>
      <c r="R76" s="18">
        <v>0</v>
      </c>
      <c r="S76" s="20">
        <v>150</v>
      </c>
      <c r="T76" s="18">
        <v>24</v>
      </c>
      <c r="U76" s="24">
        <v>300</v>
      </c>
      <c r="V76" s="18">
        <v>0</v>
      </c>
      <c r="W76" s="24">
        <v>3800</v>
      </c>
      <c r="X76" s="18">
        <v>148.425</v>
      </c>
      <c r="Y76" s="24">
        <v>3000</v>
      </c>
      <c r="Z76" s="18">
        <v>99.225</v>
      </c>
      <c r="AA76" s="24">
        <v>3100</v>
      </c>
      <c r="AB76" s="18">
        <v>1788.8</v>
      </c>
      <c r="AC76" s="24">
        <v>7100</v>
      </c>
      <c r="AD76" s="18">
        <v>2282.0323</v>
      </c>
      <c r="AE76" s="24">
        <v>0</v>
      </c>
      <c r="AF76" s="24">
        <v>0</v>
      </c>
      <c r="AG76" s="24">
        <v>15500</v>
      </c>
      <c r="AH76" s="18">
        <v>563.458</v>
      </c>
      <c r="AI76" s="24">
        <v>15500</v>
      </c>
      <c r="AJ76" s="18">
        <v>563.458</v>
      </c>
      <c r="AK76" s="24">
        <v>0</v>
      </c>
      <c r="AL76" s="18">
        <v>0</v>
      </c>
      <c r="AM76" s="24"/>
      <c r="AN76" s="18">
        <v>0</v>
      </c>
      <c r="AO76" s="24">
        <v>10000</v>
      </c>
      <c r="AP76" s="18">
        <v>1765</v>
      </c>
      <c r="AQ76" s="17">
        <f t="shared" si="9"/>
        <v>1300</v>
      </c>
      <c r="AR76" s="17">
        <f t="shared" si="9"/>
        <v>12</v>
      </c>
      <c r="AS76" s="24">
        <v>39800</v>
      </c>
      <c r="AT76" s="18">
        <v>1006.45</v>
      </c>
      <c r="AU76" s="24">
        <v>0</v>
      </c>
      <c r="AV76" s="18">
        <v>0</v>
      </c>
      <c r="AW76" s="24">
        <v>38500</v>
      </c>
      <c r="AX76" s="18">
        <v>994.45</v>
      </c>
      <c r="AY76" s="24"/>
      <c r="AZ76" s="18">
        <v>0</v>
      </c>
      <c r="BA76" s="21">
        <v>38500</v>
      </c>
      <c r="BB76" s="18">
        <v>994.45</v>
      </c>
      <c r="BC76" s="24">
        <v>33000</v>
      </c>
      <c r="BD76" s="18">
        <v>994.45</v>
      </c>
      <c r="BE76" s="24">
        <v>5500</v>
      </c>
      <c r="BF76" s="18">
        <v>0</v>
      </c>
      <c r="BG76" s="24">
        <v>0</v>
      </c>
      <c r="BH76" s="24">
        <v>0</v>
      </c>
      <c r="BI76" s="24">
        <v>0</v>
      </c>
      <c r="BJ76" s="18">
        <v>0</v>
      </c>
      <c r="BK76" s="20"/>
      <c r="BL76" s="18">
        <v>-1090.761</v>
      </c>
      <c r="BM76" s="24"/>
      <c r="BN76" s="24"/>
    </row>
    <row r="77" spans="1:66" s="22" customFormat="1" ht="18.75" customHeight="1">
      <c r="A77" s="15">
        <v>67</v>
      </c>
      <c r="B77" s="45" t="s">
        <v>23</v>
      </c>
      <c r="C77" s="17">
        <f t="shared" si="8"/>
        <v>38115.3</v>
      </c>
      <c r="D77" s="17">
        <f t="shared" si="8"/>
        <v>6564.818800000001</v>
      </c>
      <c r="E77" s="17">
        <f t="shared" si="10"/>
        <v>38115.3</v>
      </c>
      <c r="F77" s="17">
        <f t="shared" si="10"/>
        <v>6564.818800000001</v>
      </c>
      <c r="G77" s="17">
        <f t="shared" si="11"/>
        <v>600</v>
      </c>
      <c r="H77" s="17">
        <f t="shared" si="11"/>
        <v>0</v>
      </c>
      <c r="I77" s="24">
        <v>21100</v>
      </c>
      <c r="J77" s="18">
        <v>4693.109</v>
      </c>
      <c r="K77" s="24"/>
      <c r="L77" s="24"/>
      <c r="M77" s="24">
        <v>11481.3</v>
      </c>
      <c r="N77" s="18">
        <v>1868.7098</v>
      </c>
      <c r="O77" s="19">
        <v>6380</v>
      </c>
      <c r="P77" s="18">
        <v>1678.6098</v>
      </c>
      <c r="Q77" s="20"/>
      <c r="R77" s="18">
        <v>0</v>
      </c>
      <c r="S77" s="20">
        <v>350</v>
      </c>
      <c r="T77" s="18">
        <v>57.9</v>
      </c>
      <c r="U77" s="24">
        <v>100</v>
      </c>
      <c r="V77" s="18">
        <v>0</v>
      </c>
      <c r="W77" s="24">
        <v>680</v>
      </c>
      <c r="X77" s="18">
        <v>19.2</v>
      </c>
      <c r="Y77" s="24">
        <v>300</v>
      </c>
      <c r="Z77" s="18">
        <v>0</v>
      </c>
      <c r="AA77" s="24">
        <v>550</v>
      </c>
      <c r="AB77" s="18">
        <v>0</v>
      </c>
      <c r="AC77" s="24">
        <v>3241.3</v>
      </c>
      <c r="AD77" s="18">
        <v>113</v>
      </c>
      <c r="AE77" s="24">
        <v>0</v>
      </c>
      <c r="AF77" s="24">
        <v>0</v>
      </c>
      <c r="AG77" s="24">
        <v>0</v>
      </c>
      <c r="AH77" s="18">
        <v>0</v>
      </c>
      <c r="AI77" s="24"/>
      <c r="AJ77" s="18">
        <v>0</v>
      </c>
      <c r="AK77" s="24">
        <v>3400</v>
      </c>
      <c r="AL77" s="18">
        <v>0</v>
      </c>
      <c r="AM77" s="24"/>
      <c r="AN77" s="18">
        <v>0</v>
      </c>
      <c r="AO77" s="24">
        <v>700</v>
      </c>
      <c r="AP77" s="18">
        <v>0</v>
      </c>
      <c r="AQ77" s="17">
        <f t="shared" si="9"/>
        <v>834</v>
      </c>
      <c r="AR77" s="17">
        <f t="shared" si="9"/>
        <v>3</v>
      </c>
      <c r="AS77" s="24">
        <v>1434</v>
      </c>
      <c r="AT77" s="18">
        <v>3</v>
      </c>
      <c r="AU77" s="24">
        <v>0</v>
      </c>
      <c r="AV77" s="18">
        <v>0</v>
      </c>
      <c r="AW77" s="24">
        <v>1200</v>
      </c>
      <c r="AX77" s="18">
        <v>0</v>
      </c>
      <c r="AY77" s="24"/>
      <c r="AZ77" s="18">
        <v>0</v>
      </c>
      <c r="BA77" s="21">
        <v>600</v>
      </c>
      <c r="BB77" s="18">
        <v>0</v>
      </c>
      <c r="BC77" s="24">
        <v>600</v>
      </c>
      <c r="BD77" s="18">
        <v>0</v>
      </c>
      <c r="BE77" s="24">
        <v>0</v>
      </c>
      <c r="BF77" s="18">
        <v>0</v>
      </c>
      <c r="BG77" s="24">
        <v>0</v>
      </c>
      <c r="BH77" s="24">
        <v>0</v>
      </c>
      <c r="BI77" s="24">
        <v>0</v>
      </c>
      <c r="BJ77" s="18">
        <v>0</v>
      </c>
      <c r="BK77" s="20"/>
      <c r="BL77" s="18">
        <v>0</v>
      </c>
      <c r="BM77" s="24"/>
      <c r="BN77" s="24"/>
    </row>
    <row r="78" spans="1:66" s="22" customFormat="1" ht="18.75" customHeight="1">
      <c r="A78" s="15">
        <v>68</v>
      </c>
      <c r="B78" s="45" t="s">
        <v>24</v>
      </c>
      <c r="C78" s="17">
        <f t="shared" si="8"/>
        <v>64424.9</v>
      </c>
      <c r="D78" s="17">
        <f t="shared" si="8"/>
        <v>3963.6737999999996</v>
      </c>
      <c r="E78" s="17">
        <f t="shared" si="10"/>
        <v>43408</v>
      </c>
      <c r="F78" s="17">
        <f t="shared" si="10"/>
        <v>7832.819799999999</v>
      </c>
      <c r="G78" s="17">
        <f t="shared" si="11"/>
        <v>21016.9</v>
      </c>
      <c r="H78" s="17">
        <f t="shared" si="11"/>
        <v>-3869.1459999999997</v>
      </c>
      <c r="I78" s="24">
        <v>23023</v>
      </c>
      <c r="J78" s="18">
        <v>5021.124</v>
      </c>
      <c r="K78" s="24"/>
      <c r="L78" s="24"/>
      <c r="M78" s="24">
        <v>12147</v>
      </c>
      <c r="N78" s="18">
        <v>1689.6958</v>
      </c>
      <c r="O78" s="19">
        <v>1800</v>
      </c>
      <c r="P78" s="18">
        <v>468.8109</v>
      </c>
      <c r="Q78" s="20">
        <v>2000</v>
      </c>
      <c r="R78" s="18">
        <v>401.4366</v>
      </c>
      <c r="S78" s="20">
        <v>150</v>
      </c>
      <c r="T78" s="18">
        <v>9.6</v>
      </c>
      <c r="U78" s="24">
        <v>1050</v>
      </c>
      <c r="V78" s="18">
        <v>0</v>
      </c>
      <c r="W78" s="24">
        <v>1690</v>
      </c>
      <c r="X78" s="18">
        <v>143.8</v>
      </c>
      <c r="Y78" s="24">
        <v>1090</v>
      </c>
      <c r="Z78" s="18">
        <v>50</v>
      </c>
      <c r="AA78" s="24">
        <v>700</v>
      </c>
      <c r="AB78" s="18">
        <v>0</v>
      </c>
      <c r="AC78" s="24">
        <v>3520</v>
      </c>
      <c r="AD78" s="18">
        <v>364.0483</v>
      </c>
      <c r="AE78" s="24">
        <v>0</v>
      </c>
      <c r="AF78" s="24">
        <v>0</v>
      </c>
      <c r="AG78" s="24">
        <v>0</v>
      </c>
      <c r="AH78" s="18">
        <v>0</v>
      </c>
      <c r="AI78" s="24"/>
      <c r="AJ78" s="18">
        <v>0</v>
      </c>
      <c r="AK78" s="24">
        <v>0</v>
      </c>
      <c r="AL78" s="18">
        <v>0</v>
      </c>
      <c r="AM78" s="24"/>
      <c r="AN78" s="18">
        <v>0</v>
      </c>
      <c r="AO78" s="24">
        <v>4000</v>
      </c>
      <c r="AP78" s="18">
        <v>960</v>
      </c>
      <c r="AQ78" s="17">
        <f t="shared" si="9"/>
        <v>4238</v>
      </c>
      <c r="AR78" s="17">
        <f t="shared" si="9"/>
        <v>162</v>
      </c>
      <c r="AS78" s="24">
        <v>4238</v>
      </c>
      <c r="AT78" s="18">
        <v>162</v>
      </c>
      <c r="AU78" s="24">
        <v>0</v>
      </c>
      <c r="AV78" s="18">
        <v>0</v>
      </c>
      <c r="AW78" s="24">
        <v>3038</v>
      </c>
      <c r="AX78" s="18">
        <v>0</v>
      </c>
      <c r="AY78" s="24"/>
      <c r="AZ78" s="18">
        <v>0</v>
      </c>
      <c r="BA78" s="21"/>
      <c r="BB78" s="18">
        <v>0</v>
      </c>
      <c r="BC78" s="24">
        <v>19216.9</v>
      </c>
      <c r="BD78" s="18">
        <v>500</v>
      </c>
      <c r="BE78" s="24">
        <v>1800</v>
      </c>
      <c r="BF78" s="18">
        <v>0</v>
      </c>
      <c r="BG78" s="24">
        <v>0</v>
      </c>
      <c r="BH78" s="24">
        <v>0</v>
      </c>
      <c r="BI78" s="24">
        <v>0</v>
      </c>
      <c r="BJ78" s="18">
        <v>-4369.146</v>
      </c>
      <c r="BK78" s="20"/>
      <c r="BL78" s="18">
        <v>0</v>
      </c>
      <c r="BM78" s="24"/>
      <c r="BN78" s="24"/>
    </row>
    <row r="79" spans="1:66" s="22" customFormat="1" ht="18.75" customHeight="1">
      <c r="A79" s="15">
        <v>69</v>
      </c>
      <c r="B79" s="1" t="s">
        <v>25</v>
      </c>
      <c r="C79" s="17">
        <f t="shared" si="8"/>
        <v>39166.5</v>
      </c>
      <c r="D79" s="17">
        <f t="shared" si="8"/>
        <v>6232.7067</v>
      </c>
      <c r="E79" s="17">
        <f t="shared" si="10"/>
        <v>32713.1</v>
      </c>
      <c r="F79" s="17">
        <f t="shared" si="10"/>
        <v>6328.9067</v>
      </c>
      <c r="G79" s="17">
        <f t="shared" si="11"/>
        <v>7053.400000000001</v>
      </c>
      <c r="H79" s="17">
        <f t="shared" si="11"/>
        <v>503.8</v>
      </c>
      <c r="I79" s="24">
        <v>13185</v>
      </c>
      <c r="J79" s="18">
        <v>3041.773</v>
      </c>
      <c r="K79" s="24"/>
      <c r="L79" s="24"/>
      <c r="M79" s="24">
        <v>13473.1</v>
      </c>
      <c r="N79" s="18">
        <v>2687.1337</v>
      </c>
      <c r="O79" s="19">
        <v>8020</v>
      </c>
      <c r="P79" s="18">
        <v>1866.6619</v>
      </c>
      <c r="Q79" s="20"/>
      <c r="R79" s="18">
        <v>0</v>
      </c>
      <c r="S79" s="20">
        <v>210</v>
      </c>
      <c r="T79" s="18">
        <v>44.7</v>
      </c>
      <c r="U79" s="24">
        <v>120</v>
      </c>
      <c r="V79" s="18">
        <v>0</v>
      </c>
      <c r="W79" s="24">
        <v>543.2</v>
      </c>
      <c r="X79" s="18">
        <v>10.8</v>
      </c>
      <c r="Y79" s="24">
        <v>500</v>
      </c>
      <c r="Z79" s="18">
        <v>0</v>
      </c>
      <c r="AA79" s="24">
        <v>1450</v>
      </c>
      <c r="AB79" s="18">
        <v>0</v>
      </c>
      <c r="AC79" s="24">
        <v>2660</v>
      </c>
      <c r="AD79" s="18">
        <v>625.9718</v>
      </c>
      <c r="AE79" s="24">
        <v>0</v>
      </c>
      <c r="AF79" s="24">
        <v>0</v>
      </c>
      <c r="AG79" s="24">
        <v>0</v>
      </c>
      <c r="AH79" s="18">
        <v>0</v>
      </c>
      <c r="AI79" s="24"/>
      <c r="AJ79" s="18">
        <v>0</v>
      </c>
      <c r="AK79" s="24">
        <v>0</v>
      </c>
      <c r="AL79" s="18">
        <v>0</v>
      </c>
      <c r="AM79" s="24"/>
      <c r="AN79" s="18">
        <v>0</v>
      </c>
      <c r="AO79" s="24">
        <v>0</v>
      </c>
      <c r="AP79" s="18">
        <v>0</v>
      </c>
      <c r="AQ79" s="17">
        <f t="shared" si="9"/>
        <v>5455</v>
      </c>
      <c r="AR79" s="17">
        <f t="shared" si="9"/>
        <v>0</v>
      </c>
      <c r="AS79" s="24">
        <v>6055</v>
      </c>
      <c r="AT79" s="18">
        <v>600</v>
      </c>
      <c r="AU79" s="24">
        <v>0</v>
      </c>
      <c r="AV79" s="18">
        <v>0</v>
      </c>
      <c r="AW79" s="24">
        <v>6055</v>
      </c>
      <c r="AX79" s="18">
        <v>600</v>
      </c>
      <c r="AY79" s="24"/>
      <c r="AZ79" s="18">
        <v>0</v>
      </c>
      <c r="BA79" s="21">
        <v>600</v>
      </c>
      <c r="BB79" s="18">
        <v>600</v>
      </c>
      <c r="BC79" s="24">
        <v>4428.1</v>
      </c>
      <c r="BD79" s="18">
        <v>0</v>
      </c>
      <c r="BE79" s="24">
        <v>2625.3</v>
      </c>
      <c r="BF79" s="18">
        <v>504</v>
      </c>
      <c r="BG79" s="24">
        <v>0</v>
      </c>
      <c r="BH79" s="24">
        <v>0</v>
      </c>
      <c r="BI79" s="24">
        <v>0</v>
      </c>
      <c r="BJ79" s="18">
        <v>0</v>
      </c>
      <c r="BK79" s="20"/>
      <c r="BL79" s="18">
        <v>-0.2</v>
      </c>
      <c r="BM79" s="24"/>
      <c r="BN79" s="24"/>
    </row>
    <row r="80" spans="1:66" s="22" customFormat="1" ht="18.75" customHeight="1">
      <c r="A80" s="15">
        <v>70</v>
      </c>
      <c r="B80" s="45" t="s">
        <v>26</v>
      </c>
      <c r="C80" s="17">
        <f t="shared" si="8"/>
        <v>197996</v>
      </c>
      <c r="D80" s="17">
        <f t="shared" si="8"/>
        <v>26125.5658</v>
      </c>
      <c r="E80" s="17">
        <f t="shared" si="10"/>
        <v>155830</v>
      </c>
      <c r="F80" s="17">
        <f t="shared" si="10"/>
        <v>26125.5658</v>
      </c>
      <c r="G80" s="17">
        <f t="shared" si="11"/>
        <v>42166</v>
      </c>
      <c r="H80" s="17">
        <f t="shared" si="11"/>
        <v>0</v>
      </c>
      <c r="I80" s="24">
        <v>72168</v>
      </c>
      <c r="J80" s="18">
        <v>14345.113</v>
      </c>
      <c r="K80" s="24"/>
      <c r="L80" s="24"/>
      <c r="M80" s="24">
        <v>29944</v>
      </c>
      <c r="N80" s="18">
        <v>5880.4528</v>
      </c>
      <c r="O80" s="19">
        <v>5000</v>
      </c>
      <c r="P80" s="18">
        <v>1435.8053</v>
      </c>
      <c r="Q80" s="20">
        <v>300</v>
      </c>
      <c r="R80" s="18">
        <v>0</v>
      </c>
      <c r="S80" s="20">
        <v>650</v>
      </c>
      <c r="T80" s="18">
        <v>105.6</v>
      </c>
      <c r="U80" s="24">
        <v>100</v>
      </c>
      <c r="V80" s="18">
        <v>0</v>
      </c>
      <c r="W80" s="24">
        <v>1844</v>
      </c>
      <c r="X80" s="18">
        <v>261</v>
      </c>
      <c r="Y80" s="24">
        <v>800</v>
      </c>
      <c r="Z80" s="18">
        <v>235.8</v>
      </c>
      <c r="AA80" s="24">
        <v>3000</v>
      </c>
      <c r="AB80" s="18">
        <v>0</v>
      </c>
      <c r="AC80" s="24">
        <v>17400</v>
      </c>
      <c r="AD80" s="18">
        <v>4078.0475</v>
      </c>
      <c r="AE80" s="24">
        <v>0</v>
      </c>
      <c r="AF80" s="24">
        <v>0</v>
      </c>
      <c r="AG80" s="24">
        <v>30470</v>
      </c>
      <c r="AH80" s="18">
        <v>3488.2</v>
      </c>
      <c r="AI80" s="24">
        <v>30470</v>
      </c>
      <c r="AJ80" s="18">
        <v>3488.2</v>
      </c>
      <c r="AK80" s="24">
        <v>1867</v>
      </c>
      <c r="AL80" s="18">
        <v>311.8</v>
      </c>
      <c r="AM80" s="24">
        <v>1867</v>
      </c>
      <c r="AN80" s="18">
        <v>311.8</v>
      </c>
      <c r="AO80" s="24">
        <v>13800</v>
      </c>
      <c r="AP80" s="18">
        <v>2100</v>
      </c>
      <c r="AQ80" s="17">
        <f t="shared" si="9"/>
        <v>7581</v>
      </c>
      <c r="AR80" s="17">
        <f t="shared" si="9"/>
        <v>0</v>
      </c>
      <c r="AS80" s="24">
        <v>7581</v>
      </c>
      <c r="AT80" s="18">
        <v>0</v>
      </c>
      <c r="AU80" s="24">
        <v>0</v>
      </c>
      <c r="AV80" s="18">
        <v>0</v>
      </c>
      <c r="AW80" s="24">
        <v>7581</v>
      </c>
      <c r="AX80" s="18">
        <v>0</v>
      </c>
      <c r="AY80" s="24"/>
      <c r="AZ80" s="18">
        <v>0</v>
      </c>
      <c r="BA80" s="21"/>
      <c r="BB80" s="18">
        <v>0</v>
      </c>
      <c r="BC80" s="24">
        <v>39606</v>
      </c>
      <c r="BD80" s="18">
        <v>0</v>
      </c>
      <c r="BE80" s="24">
        <v>2560</v>
      </c>
      <c r="BF80" s="18">
        <v>0</v>
      </c>
      <c r="BG80" s="24">
        <v>0</v>
      </c>
      <c r="BH80" s="24">
        <v>0</v>
      </c>
      <c r="BI80" s="24">
        <v>0</v>
      </c>
      <c r="BJ80" s="18">
        <v>0</v>
      </c>
      <c r="BK80" s="20"/>
      <c r="BL80" s="18">
        <v>0</v>
      </c>
      <c r="BM80" s="24"/>
      <c r="BN80" s="24"/>
    </row>
    <row r="81" spans="1:66" s="22" customFormat="1" ht="18.75" customHeight="1">
      <c r="A81" s="15">
        <v>71</v>
      </c>
      <c r="B81" s="45" t="s">
        <v>27</v>
      </c>
      <c r="C81" s="17">
        <f t="shared" si="8"/>
        <v>97140</v>
      </c>
      <c r="D81" s="17">
        <f t="shared" si="8"/>
        <v>16570.928200000002</v>
      </c>
      <c r="E81" s="17">
        <f t="shared" si="10"/>
        <v>97140</v>
      </c>
      <c r="F81" s="17">
        <f t="shared" si="10"/>
        <v>16570.928200000002</v>
      </c>
      <c r="G81" s="17">
        <f t="shared" si="11"/>
        <v>0</v>
      </c>
      <c r="H81" s="17">
        <f t="shared" si="11"/>
        <v>0</v>
      </c>
      <c r="I81" s="24">
        <v>33500</v>
      </c>
      <c r="J81" s="18">
        <v>6794.329</v>
      </c>
      <c r="K81" s="24"/>
      <c r="L81" s="24"/>
      <c r="M81" s="24">
        <v>32440</v>
      </c>
      <c r="N81" s="18">
        <v>4139.2892</v>
      </c>
      <c r="O81" s="19">
        <v>17700</v>
      </c>
      <c r="P81" s="18">
        <v>3317.2792</v>
      </c>
      <c r="Q81" s="20">
        <v>1500</v>
      </c>
      <c r="R81" s="18">
        <v>240</v>
      </c>
      <c r="S81" s="20">
        <v>200</v>
      </c>
      <c r="T81" s="18">
        <v>51</v>
      </c>
      <c r="U81" s="24">
        <v>200</v>
      </c>
      <c r="V81" s="18">
        <v>0</v>
      </c>
      <c r="W81" s="24">
        <v>600</v>
      </c>
      <c r="X81" s="18">
        <v>30.2</v>
      </c>
      <c r="Y81" s="24"/>
      <c r="Z81" s="18">
        <v>0</v>
      </c>
      <c r="AA81" s="24">
        <v>5500</v>
      </c>
      <c r="AB81" s="18">
        <v>0</v>
      </c>
      <c r="AC81" s="24">
        <v>5640</v>
      </c>
      <c r="AD81" s="18">
        <v>500.81</v>
      </c>
      <c r="AE81" s="24">
        <v>0</v>
      </c>
      <c r="AF81" s="24">
        <v>0</v>
      </c>
      <c r="AG81" s="24">
        <v>22800</v>
      </c>
      <c r="AH81" s="18">
        <v>5087.31</v>
      </c>
      <c r="AI81" s="24">
        <v>22800</v>
      </c>
      <c r="AJ81" s="18">
        <v>5087.31</v>
      </c>
      <c r="AK81" s="24">
        <v>0</v>
      </c>
      <c r="AL81" s="18">
        <v>0</v>
      </c>
      <c r="AM81" s="24"/>
      <c r="AN81" s="18">
        <v>0</v>
      </c>
      <c r="AO81" s="24">
        <v>2500</v>
      </c>
      <c r="AP81" s="18">
        <v>550</v>
      </c>
      <c r="AQ81" s="17">
        <f t="shared" si="9"/>
        <v>5900</v>
      </c>
      <c r="AR81" s="17">
        <f t="shared" si="9"/>
        <v>0</v>
      </c>
      <c r="AS81" s="24">
        <v>5900</v>
      </c>
      <c r="AT81" s="18">
        <v>0</v>
      </c>
      <c r="AU81" s="24">
        <v>0</v>
      </c>
      <c r="AV81" s="18">
        <v>0</v>
      </c>
      <c r="AW81" s="24">
        <v>4100</v>
      </c>
      <c r="AX81" s="18">
        <v>0</v>
      </c>
      <c r="AY81" s="24"/>
      <c r="AZ81" s="18">
        <v>0</v>
      </c>
      <c r="BA81" s="21"/>
      <c r="BB81" s="18">
        <v>0</v>
      </c>
      <c r="BC81" s="24">
        <v>0</v>
      </c>
      <c r="BD81" s="18">
        <v>0</v>
      </c>
      <c r="BE81" s="24">
        <v>0</v>
      </c>
      <c r="BF81" s="18">
        <v>0</v>
      </c>
      <c r="BG81" s="24">
        <v>0</v>
      </c>
      <c r="BH81" s="24">
        <v>0</v>
      </c>
      <c r="BI81" s="24">
        <v>0</v>
      </c>
      <c r="BJ81" s="18">
        <v>0</v>
      </c>
      <c r="BK81" s="20"/>
      <c r="BL81" s="18">
        <v>0</v>
      </c>
      <c r="BM81" s="24"/>
      <c r="BN81" s="24"/>
    </row>
    <row r="82" spans="1:66" s="22" customFormat="1" ht="18.75" customHeight="1">
      <c r="A82" s="15">
        <v>72</v>
      </c>
      <c r="B82" s="45" t="s">
        <v>28</v>
      </c>
      <c r="C82" s="17">
        <f t="shared" si="8"/>
        <v>50012.3</v>
      </c>
      <c r="D82" s="17">
        <f t="shared" si="8"/>
        <v>8868.153199999999</v>
      </c>
      <c r="E82" s="17">
        <f t="shared" si="10"/>
        <v>49391.5</v>
      </c>
      <c r="F82" s="17">
        <f t="shared" si="10"/>
        <v>8423.153199999999</v>
      </c>
      <c r="G82" s="17">
        <f t="shared" si="11"/>
        <v>5720.8</v>
      </c>
      <c r="H82" s="17">
        <f t="shared" si="11"/>
        <v>1097</v>
      </c>
      <c r="I82" s="24">
        <v>18300</v>
      </c>
      <c r="J82" s="18">
        <v>3786.196</v>
      </c>
      <c r="K82" s="24"/>
      <c r="L82" s="24"/>
      <c r="M82" s="24">
        <v>16291.5</v>
      </c>
      <c r="N82" s="18">
        <v>3010.4772</v>
      </c>
      <c r="O82" s="19">
        <v>7700</v>
      </c>
      <c r="P82" s="18">
        <v>1835.5771</v>
      </c>
      <c r="Q82" s="20"/>
      <c r="R82" s="18">
        <v>0</v>
      </c>
      <c r="S82" s="20">
        <v>250</v>
      </c>
      <c r="T82" s="18">
        <v>51</v>
      </c>
      <c r="U82" s="24">
        <v>100</v>
      </c>
      <c r="V82" s="18">
        <v>0</v>
      </c>
      <c r="W82" s="24">
        <v>641.5</v>
      </c>
      <c r="X82" s="18">
        <v>67.4</v>
      </c>
      <c r="Y82" s="24">
        <v>381</v>
      </c>
      <c r="Z82" s="18">
        <v>0</v>
      </c>
      <c r="AA82" s="24">
        <v>1400</v>
      </c>
      <c r="AB82" s="18">
        <v>0</v>
      </c>
      <c r="AC82" s="24">
        <v>5600</v>
      </c>
      <c r="AD82" s="18">
        <v>1056.5001</v>
      </c>
      <c r="AE82" s="24">
        <v>0</v>
      </c>
      <c r="AF82" s="24">
        <v>0</v>
      </c>
      <c r="AG82" s="24">
        <v>5000</v>
      </c>
      <c r="AH82" s="18">
        <v>0</v>
      </c>
      <c r="AI82" s="24">
        <v>5000</v>
      </c>
      <c r="AJ82" s="18">
        <v>0</v>
      </c>
      <c r="AK82" s="24">
        <v>0</v>
      </c>
      <c r="AL82" s="18">
        <v>0</v>
      </c>
      <c r="AM82" s="24"/>
      <c r="AN82" s="18">
        <v>0</v>
      </c>
      <c r="AO82" s="24">
        <v>4500</v>
      </c>
      <c r="AP82" s="18">
        <v>950</v>
      </c>
      <c r="AQ82" s="17">
        <f t="shared" si="9"/>
        <v>200</v>
      </c>
      <c r="AR82" s="17">
        <f t="shared" si="9"/>
        <v>24.480000000000018</v>
      </c>
      <c r="AS82" s="24">
        <v>5300</v>
      </c>
      <c r="AT82" s="18">
        <v>676.48</v>
      </c>
      <c r="AU82" s="24">
        <v>0</v>
      </c>
      <c r="AV82" s="18">
        <v>0</v>
      </c>
      <c r="AW82" s="24">
        <v>5100</v>
      </c>
      <c r="AX82" s="18">
        <v>652</v>
      </c>
      <c r="AY82" s="24"/>
      <c r="AZ82" s="18">
        <v>0</v>
      </c>
      <c r="BA82" s="21">
        <v>5100</v>
      </c>
      <c r="BB82" s="18">
        <v>652</v>
      </c>
      <c r="BC82" s="24">
        <v>4120.8</v>
      </c>
      <c r="BD82" s="18">
        <v>1097</v>
      </c>
      <c r="BE82" s="24">
        <v>1600</v>
      </c>
      <c r="BF82" s="18">
        <v>0</v>
      </c>
      <c r="BG82" s="24">
        <v>0</v>
      </c>
      <c r="BH82" s="24">
        <v>0</v>
      </c>
      <c r="BI82" s="24">
        <v>0</v>
      </c>
      <c r="BJ82" s="18">
        <v>0</v>
      </c>
      <c r="BK82" s="20"/>
      <c r="BL82" s="18">
        <v>0</v>
      </c>
      <c r="BM82" s="24"/>
      <c r="BN82" s="24"/>
    </row>
    <row r="83" spans="1:66" s="22" customFormat="1" ht="18.75" customHeight="1">
      <c r="A83" s="15">
        <v>73</v>
      </c>
      <c r="B83" s="45" t="s">
        <v>29</v>
      </c>
      <c r="C83" s="17">
        <f t="shared" si="8"/>
        <v>50322.8</v>
      </c>
      <c r="D83" s="17">
        <f t="shared" si="8"/>
        <v>7950.218099999999</v>
      </c>
      <c r="E83" s="17">
        <f t="shared" si="10"/>
        <v>46375.4</v>
      </c>
      <c r="F83" s="17">
        <f t="shared" si="10"/>
        <v>7652.678099999999</v>
      </c>
      <c r="G83" s="17">
        <f t="shared" si="11"/>
        <v>6797.4</v>
      </c>
      <c r="H83" s="17">
        <f t="shared" si="11"/>
        <v>297.54</v>
      </c>
      <c r="I83" s="24">
        <v>22550.2</v>
      </c>
      <c r="J83" s="18">
        <v>4555.579</v>
      </c>
      <c r="K83" s="24"/>
      <c r="L83" s="24"/>
      <c r="M83" s="24">
        <v>17136.8</v>
      </c>
      <c r="N83" s="18">
        <v>2921.0991</v>
      </c>
      <c r="O83" s="19">
        <v>6100</v>
      </c>
      <c r="P83" s="18">
        <v>1845.6811</v>
      </c>
      <c r="Q83" s="20"/>
      <c r="R83" s="18">
        <v>0</v>
      </c>
      <c r="S83" s="20">
        <v>530</v>
      </c>
      <c r="T83" s="18">
        <v>108.446</v>
      </c>
      <c r="U83" s="24">
        <v>100</v>
      </c>
      <c r="V83" s="18">
        <v>0</v>
      </c>
      <c r="W83" s="24">
        <v>900</v>
      </c>
      <c r="X83" s="18">
        <v>30.647</v>
      </c>
      <c r="Y83" s="24">
        <v>600</v>
      </c>
      <c r="Z83" s="18">
        <v>19.847</v>
      </c>
      <c r="AA83" s="24">
        <v>2830</v>
      </c>
      <c r="AB83" s="18">
        <v>439.4</v>
      </c>
      <c r="AC83" s="24">
        <v>5820</v>
      </c>
      <c r="AD83" s="18">
        <v>376.925</v>
      </c>
      <c r="AE83" s="24">
        <v>0</v>
      </c>
      <c r="AF83" s="24">
        <v>0</v>
      </c>
      <c r="AG83" s="24">
        <v>0</v>
      </c>
      <c r="AH83" s="18">
        <v>0</v>
      </c>
      <c r="AI83" s="24"/>
      <c r="AJ83" s="18">
        <v>0</v>
      </c>
      <c r="AK83" s="24">
        <v>560</v>
      </c>
      <c r="AL83" s="18">
        <v>30</v>
      </c>
      <c r="AM83" s="24">
        <v>560</v>
      </c>
      <c r="AN83" s="18">
        <v>30</v>
      </c>
      <c r="AO83" s="24">
        <v>1000</v>
      </c>
      <c r="AP83" s="18">
        <v>140</v>
      </c>
      <c r="AQ83" s="17">
        <f t="shared" si="9"/>
        <v>2278.3999999999996</v>
      </c>
      <c r="AR83" s="17">
        <f t="shared" si="9"/>
        <v>6</v>
      </c>
      <c r="AS83" s="24">
        <v>5128.4</v>
      </c>
      <c r="AT83" s="18">
        <v>6</v>
      </c>
      <c r="AU83" s="24">
        <v>0</v>
      </c>
      <c r="AV83" s="18">
        <v>0</v>
      </c>
      <c r="AW83" s="24">
        <v>4678.4</v>
      </c>
      <c r="AX83" s="18">
        <v>0</v>
      </c>
      <c r="AY83" s="24"/>
      <c r="AZ83" s="18">
        <v>0</v>
      </c>
      <c r="BA83" s="21">
        <v>2850</v>
      </c>
      <c r="BB83" s="18">
        <v>0</v>
      </c>
      <c r="BC83" s="24">
        <v>2096</v>
      </c>
      <c r="BD83" s="18">
        <v>307.8</v>
      </c>
      <c r="BE83" s="24">
        <v>4701.4</v>
      </c>
      <c r="BF83" s="18">
        <v>0</v>
      </c>
      <c r="BG83" s="24">
        <v>0</v>
      </c>
      <c r="BH83" s="24">
        <v>0</v>
      </c>
      <c r="BI83" s="24">
        <v>0</v>
      </c>
      <c r="BJ83" s="18">
        <v>0</v>
      </c>
      <c r="BK83" s="20"/>
      <c r="BL83" s="18">
        <v>-10.26</v>
      </c>
      <c r="BM83" s="24"/>
      <c r="BN83" s="24"/>
    </row>
    <row r="84" spans="1:66" s="22" customFormat="1" ht="18.75" customHeight="1">
      <c r="A84" s="15">
        <v>74</v>
      </c>
      <c r="B84" s="45" t="s">
        <v>30</v>
      </c>
      <c r="C84" s="17">
        <f t="shared" si="8"/>
        <v>66074.5</v>
      </c>
      <c r="D84" s="17">
        <f t="shared" si="8"/>
        <v>9257.9021</v>
      </c>
      <c r="E84" s="17">
        <f t="shared" si="10"/>
        <v>55720.1</v>
      </c>
      <c r="F84" s="17">
        <f t="shared" si="10"/>
        <v>8878.6021</v>
      </c>
      <c r="G84" s="17">
        <f t="shared" si="11"/>
        <v>10354.4</v>
      </c>
      <c r="H84" s="17">
        <f t="shared" si="11"/>
        <v>379.3</v>
      </c>
      <c r="I84" s="24">
        <v>26180</v>
      </c>
      <c r="J84" s="18">
        <v>5186.284</v>
      </c>
      <c r="K84" s="24"/>
      <c r="L84" s="24"/>
      <c r="M84" s="24">
        <v>21047</v>
      </c>
      <c r="N84" s="18">
        <v>3142.3181</v>
      </c>
      <c r="O84" s="19">
        <v>8417</v>
      </c>
      <c r="P84" s="18">
        <v>1684.2181</v>
      </c>
      <c r="Q84" s="20">
        <v>1200</v>
      </c>
      <c r="R84" s="18">
        <v>200</v>
      </c>
      <c r="S84" s="20">
        <v>450</v>
      </c>
      <c r="T84" s="18">
        <v>54.75</v>
      </c>
      <c r="U84" s="24">
        <v>50</v>
      </c>
      <c r="V84" s="18">
        <v>0</v>
      </c>
      <c r="W84" s="24">
        <v>4480</v>
      </c>
      <c r="X84" s="18">
        <v>910.8</v>
      </c>
      <c r="Y84" s="24">
        <v>4030</v>
      </c>
      <c r="Z84" s="18">
        <v>858</v>
      </c>
      <c r="AA84" s="24">
        <v>600</v>
      </c>
      <c r="AB84" s="18">
        <v>0</v>
      </c>
      <c r="AC84" s="24">
        <v>3950</v>
      </c>
      <c r="AD84" s="18">
        <v>292.55</v>
      </c>
      <c r="AE84" s="24">
        <v>0</v>
      </c>
      <c r="AF84" s="24">
        <v>0</v>
      </c>
      <c r="AG84" s="24">
        <v>0</v>
      </c>
      <c r="AH84" s="18">
        <v>0</v>
      </c>
      <c r="AI84" s="24"/>
      <c r="AJ84" s="18">
        <v>0</v>
      </c>
      <c r="AK84" s="24">
        <v>780</v>
      </c>
      <c r="AL84" s="18">
        <v>312</v>
      </c>
      <c r="AM84" s="24">
        <v>780</v>
      </c>
      <c r="AN84" s="18">
        <v>312</v>
      </c>
      <c r="AO84" s="24">
        <v>3500</v>
      </c>
      <c r="AP84" s="18">
        <v>200</v>
      </c>
      <c r="AQ84" s="17">
        <f t="shared" si="9"/>
        <v>12067.5</v>
      </c>
      <c r="AR84" s="17">
        <f t="shared" si="9"/>
        <v>38</v>
      </c>
      <c r="AS84" s="24">
        <v>4213.1</v>
      </c>
      <c r="AT84" s="18">
        <v>38</v>
      </c>
      <c r="AU84" s="24">
        <v>7854.4</v>
      </c>
      <c r="AV84" s="18">
        <v>0</v>
      </c>
      <c r="AW84" s="24">
        <v>3313.1</v>
      </c>
      <c r="AX84" s="18">
        <v>0</v>
      </c>
      <c r="AY84" s="24">
        <v>7854.4</v>
      </c>
      <c r="AZ84" s="18">
        <v>0</v>
      </c>
      <c r="BA84" s="21"/>
      <c r="BB84" s="18">
        <v>0</v>
      </c>
      <c r="BC84" s="24">
        <v>500</v>
      </c>
      <c r="BD84" s="18">
        <v>497</v>
      </c>
      <c r="BE84" s="24">
        <v>2000</v>
      </c>
      <c r="BF84" s="18">
        <v>0</v>
      </c>
      <c r="BG84" s="24">
        <v>0</v>
      </c>
      <c r="BH84" s="24">
        <v>0</v>
      </c>
      <c r="BI84" s="24">
        <v>0</v>
      </c>
      <c r="BJ84" s="18">
        <v>0</v>
      </c>
      <c r="BK84" s="20"/>
      <c r="BL84" s="18">
        <v>-117.7</v>
      </c>
      <c r="BM84" s="24"/>
      <c r="BN84" s="24"/>
    </row>
    <row r="85" spans="1:66" s="22" customFormat="1" ht="18.75" customHeight="1">
      <c r="A85" s="15">
        <v>75</v>
      </c>
      <c r="B85" s="45" t="s">
        <v>31</v>
      </c>
      <c r="C85" s="17">
        <f t="shared" si="8"/>
        <v>67110.5</v>
      </c>
      <c r="D85" s="17">
        <f t="shared" si="8"/>
        <v>10649.630700000002</v>
      </c>
      <c r="E85" s="17">
        <f t="shared" si="10"/>
        <v>63343.600000000006</v>
      </c>
      <c r="F85" s="17">
        <f t="shared" si="10"/>
        <v>10649.630700000002</v>
      </c>
      <c r="G85" s="17">
        <f t="shared" si="11"/>
        <v>3766.8999999999996</v>
      </c>
      <c r="H85" s="17">
        <f t="shared" si="11"/>
        <v>0</v>
      </c>
      <c r="I85" s="24">
        <v>21211.6</v>
      </c>
      <c r="J85" s="18">
        <v>4174.801</v>
      </c>
      <c r="K85" s="24"/>
      <c r="L85" s="24"/>
      <c r="M85" s="24">
        <v>11434.8</v>
      </c>
      <c r="N85" s="18">
        <v>1458.8297</v>
      </c>
      <c r="O85" s="19">
        <v>4010.8</v>
      </c>
      <c r="P85" s="18">
        <v>1138.7298</v>
      </c>
      <c r="Q85" s="20">
        <v>250</v>
      </c>
      <c r="R85" s="18">
        <v>10</v>
      </c>
      <c r="S85" s="20">
        <v>130</v>
      </c>
      <c r="T85" s="18">
        <v>29.4</v>
      </c>
      <c r="U85" s="24">
        <v>200</v>
      </c>
      <c r="V85" s="18">
        <v>15</v>
      </c>
      <c r="W85" s="24">
        <v>698</v>
      </c>
      <c r="X85" s="18">
        <v>45.2</v>
      </c>
      <c r="Y85" s="24">
        <v>150</v>
      </c>
      <c r="Z85" s="18">
        <v>0</v>
      </c>
      <c r="AA85" s="24">
        <v>3230</v>
      </c>
      <c r="AB85" s="18">
        <v>0</v>
      </c>
      <c r="AC85" s="24">
        <v>2536</v>
      </c>
      <c r="AD85" s="18">
        <v>152.5</v>
      </c>
      <c r="AE85" s="24">
        <v>0</v>
      </c>
      <c r="AF85" s="24">
        <v>0</v>
      </c>
      <c r="AG85" s="24">
        <v>26868.6</v>
      </c>
      <c r="AH85" s="18">
        <v>4820</v>
      </c>
      <c r="AI85" s="24">
        <v>26868.6</v>
      </c>
      <c r="AJ85" s="18">
        <v>4820</v>
      </c>
      <c r="AK85" s="24">
        <v>1717.8</v>
      </c>
      <c r="AL85" s="18">
        <v>0</v>
      </c>
      <c r="AM85" s="24"/>
      <c r="AN85" s="18">
        <v>0</v>
      </c>
      <c r="AO85" s="24">
        <v>1500</v>
      </c>
      <c r="AP85" s="18">
        <v>0</v>
      </c>
      <c r="AQ85" s="17">
        <f t="shared" si="9"/>
        <v>610.8</v>
      </c>
      <c r="AR85" s="17">
        <f t="shared" si="9"/>
        <v>196</v>
      </c>
      <c r="AS85" s="24">
        <v>610.8</v>
      </c>
      <c r="AT85" s="18">
        <v>196</v>
      </c>
      <c r="AU85" s="24">
        <v>0</v>
      </c>
      <c r="AV85" s="18">
        <v>0</v>
      </c>
      <c r="AW85" s="24"/>
      <c r="AX85" s="18">
        <v>0</v>
      </c>
      <c r="AY85" s="24"/>
      <c r="AZ85" s="18">
        <v>0</v>
      </c>
      <c r="BA85" s="21"/>
      <c r="BB85" s="18">
        <v>0</v>
      </c>
      <c r="BC85" s="24">
        <v>6766.9</v>
      </c>
      <c r="BD85" s="18">
        <v>0</v>
      </c>
      <c r="BE85" s="24">
        <v>4000</v>
      </c>
      <c r="BF85" s="18">
        <v>0</v>
      </c>
      <c r="BG85" s="24">
        <v>0</v>
      </c>
      <c r="BH85" s="24">
        <v>0</v>
      </c>
      <c r="BI85" s="24">
        <v>0</v>
      </c>
      <c r="BJ85" s="18">
        <v>0</v>
      </c>
      <c r="BK85" s="20">
        <v>-7000</v>
      </c>
      <c r="BL85" s="18">
        <v>0</v>
      </c>
      <c r="BM85" s="24"/>
      <c r="BN85" s="24"/>
    </row>
    <row r="86" spans="1:66" s="22" customFormat="1" ht="18.75" customHeight="1">
      <c r="A86" s="15">
        <v>76</v>
      </c>
      <c r="B86" s="45" t="s">
        <v>32</v>
      </c>
      <c r="C86" s="17">
        <f t="shared" si="8"/>
        <v>30537.9</v>
      </c>
      <c r="D86" s="17">
        <f t="shared" si="8"/>
        <v>5463.2472</v>
      </c>
      <c r="E86" s="17">
        <f t="shared" si="10"/>
        <v>30537.9</v>
      </c>
      <c r="F86" s="17">
        <f t="shared" si="10"/>
        <v>5463.2472</v>
      </c>
      <c r="G86" s="17">
        <f t="shared" si="11"/>
        <v>0</v>
      </c>
      <c r="H86" s="17">
        <f t="shared" si="11"/>
        <v>0</v>
      </c>
      <c r="I86" s="24">
        <v>16257.9</v>
      </c>
      <c r="J86" s="18">
        <v>3939.984</v>
      </c>
      <c r="K86" s="24"/>
      <c r="L86" s="24"/>
      <c r="M86" s="24">
        <v>9630</v>
      </c>
      <c r="N86" s="18">
        <v>1523.2632</v>
      </c>
      <c r="O86" s="19">
        <v>1400</v>
      </c>
      <c r="P86" s="18">
        <v>502.4798</v>
      </c>
      <c r="Q86" s="20">
        <v>1600</v>
      </c>
      <c r="R86" s="18">
        <v>13.7624</v>
      </c>
      <c r="S86" s="20">
        <v>300</v>
      </c>
      <c r="T86" s="18">
        <v>87.821</v>
      </c>
      <c r="U86" s="24">
        <v>200</v>
      </c>
      <c r="V86" s="18">
        <v>0</v>
      </c>
      <c r="W86" s="24">
        <v>950</v>
      </c>
      <c r="X86" s="18">
        <v>19.2</v>
      </c>
      <c r="Y86" s="24">
        <v>500</v>
      </c>
      <c r="Z86" s="18">
        <v>0</v>
      </c>
      <c r="AA86" s="24">
        <v>150</v>
      </c>
      <c r="AB86" s="18">
        <v>0</v>
      </c>
      <c r="AC86" s="24">
        <v>4450</v>
      </c>
      <c r="AD86" s="18">
        <v>900</v>
      </c>
      <c r="AE86" s="24">
        <v>0</v>
      </c>
      <c r="AF86" s="24">
        <v>0</v>
      </c>
      <c r="AG86" s="24">
        <v>0</v>
      </c>
      <c r="AH86" s="18">
        <v>0</v>
      </c>
      <c r="AI86" s="24"/>
      <c r="AJ86" s="18">
        <v>0</v>
      </c>
      <c r="AK86" s="24">
        <v>3000</v>
      </c>
      <c r="AL86" s="18">
        <v>0</v>
      </c>
      <c r="AM86" s="24"/>
      <c r="AN86" s="18">
        <v>0</v>
      </c>
      <c r="AO86" s="24">
        <v>1500</v>
      </c>
      <c r="AP86" s="18">
        <v>0</v>
      </c>
      <c r="AQ86" s="17">
        <f t="shared" si="9"/>
        <v>150</v>
      </c>
      <c r="AR86" s="17">
        <f t="shared" si="9"/>
        <v>0</v>
      </c>
      <c r="AS86" s="24">
        <v>150</v>
      </c>
      <c r="AT86" s="18">
        <v>0</v>
      </c>
      <c r="AU86" s="24">
        <v>0</v>
      </c>
      <c r="AV86" s="18">
        <v>0</v>
      </c>
      <c r="AW86" s="24"/>
      <c r="AX86" s="18">
        <v>0</v>
      </c>
      <c r="AY86" s="24"/>
      <c r="AZ86" s="18">
        <v>0</v>
      </c>
      <c r="BA86" s="21"/>
      <c r="BB86" s="18">
        <v>0</v>
      </c>
      <c r="BC86" s="24">
        <v>0</v>
      </c>
      <c r="BD86" s="18">
        <v>0</v>
      </c>
      <c r="BE86" s="24">
        <v>0</v>
      </c>
      <c r="BF86" s="18">
        <v>0</v>
      </c>
      <c r="BG86" s="24">
        <v>0</v>
      </c>
      <c r="BH86" s="24">
        <v>0</v>
      </c>
      <c r="BI86" s="24">
        <v>0</v>
      </c>
      <c r="BJ86" s="18">
        <v>0</v>
      </c>
      <c r="BK86" s="20"/>
      <c r="BL86" s="18">
        <v>0</v>
      </c>
      <c r="BM86" s="24"/>
      <c r="BN86" s="24"/>
    </row>
    <row r="87" spans="1:66" s="22" customFormat="1" ht="18.75" customHeight="1">
      <c r="A87" s="15">
        <v>77</v>
      </c>
      <c r="B87" s="1" t="s">
        <v>33</v>
      </c>
      <c r="C87" s="17">
        <f t="shared" si="8"/>
        <v>42343</v>
      </c>
      <c r="D87" s="17">
        <f t="shared" si="8"/>
        <v>4833.2164999999995</v>
      </c>
      <c r="E87" s="17">
        <f t="shared" si="10"/>
        <v>42343</v>
      </c>
      <c r="F87" s="17">
        <f t="shared" si="10"/>
        <v>4833.2164999999995</v>
      </c>
      <c r="G87" s="17">
        <f t="shared" si="11"/>
        <v>3000</v>
      </c>
      <c r="H87" s="17">
        <f t="shared" si="11"/>
        <v>0</v>
      </c>
      <c r="I87" s="24">
        <v>22625</v>
      </c>
      <c r="J87" s="18">
        <v>3351.269</v>
      </c>
      <c r="K87" s="24"/>
      <c r="L87" s="24"/>
      <c r="M87" s="24">
        <v>11368</v>
      </c>
      <c r="N87" s="18">
        <v>1481.9475</v>
      </c>
      <c r="O87" s="19">
        <v>5500</v>
      </c>
      <c r="P87" s="18">
        <v>1415.1475</v>
      </c>
      <c r="Q87" s="20">
        <v>1120</v>
      </c>
      <c r="R87" s="18">
        <v>0</v>
      </c>
      <c r="S87" s="20">
        <v>400</v>
      </c>
      <c r="T87" s="18">
        <v>36</v>
      </c>
      <c r="U87" s="24">
        <v>600</v>
      </c>
      <c r="V87" s="18">
        <v>20</v>
      </c>
      <c r="W87" s="24">
        <v>2498</v>
      </c>
      <c r="X87" s="18">
        <v>10.8</v>
      </c>
      <c r="Y87" s="24">
        <v>2498</v>
      </c>
      <c r="Z87" s="18">
        <v>10.8</v>
      </c>
      <c r="AA87" s="24">
        <v>650</v>
      </c>
      <c r="AB87" s="18">
        <v>0</v>
      </c>
      <c r="AC87" s="24">
        <v>600</v>
      </c>
      <c r="AD87" s="18">
        <v>0</v>
      </c>
      <c r="AE87" s="24">
        <v>0</v>
      </c>
      <c r="AF87" s="24">
        <v>0</v>
      </c>
      <c r="AG87" s="24">
        <v>0</v>
      </c>
      <c r="AH87" s="18">
        <v>0</v>
      </c>
      <c r="AI87" s="24"/>
      <c r="AJ87" s="18">
        <v>0</v>
      </c>
      <c r="AK87" s="24">
        <v>0</v>
      </c>
      <c r="AL87" s="18">
        <v>0</v>
      </c>
      <c r="AM87" s="24"/>
      <c r="AN87" s="18">
        <v>0</v>
      </c>
      <c r="AO87" s="24">
        <v>2000</v>
      </c>
      <c r="AP87" s="18">
        <v>0</v>
      </c>
      <c r="AQ87" s="17">
        <f t="shared" si="9"/>
        <v>3350</v>
      </c>
      <c r="AR87" s="17">
        <f t="shared" si="9"/>
        <v>0</v>
      </c>
      <c r="AS87" s="24">
        <v>6350</v>
      </c>
      <c r="AT87" s="18">
        <v>0</v>
      </c>
      <c r="AU87" s="24">
        <v>0</v>
      </c>
      <c r="AV87" s="18">
        <v>0</v>
      </c>
      <c r="AW87" s="24">
        <v>6000</v>
      </c>
      <c r="AX87" s="18">
        <v>0</v>
      </c>
      <c r="AY87" s="24"/>
      <c r="AZ87" s="18">
        <v>0</v>
      </c>
      <c r="BA87" s="21">
        <v>3000</v>
      </c>
      <c r="BB87" s="18">
        <v>0</v>
      </c>
      <c r="BC87" s="24">
        <v>3000</v>
      </c>
      <c r="BD87" s="18">
        <v>0</v>
      </c>
      <c r="BE87" s="24">
        <v>0</v>
      </c>
      <c r="BF87" s="18">
        <v>0</v>
      </c>
      <c r="BG87" s="24">
        <v>0</v>
      </c>
      <c r="BH87" s="24">
        <v>0</v>
      </c>
      <c r="BI87" s="24">
        <v>0</v>
      </c>
      <c r="BJ87" s="18">
        <v>0</v>
      </c>
      <c r="BK87" s="20"/>
      <c r="BL87" s="18">
        <v>0</v>
      </c>
      <c r="BM87" s="24"/>
      <c r="BN87" s="24"/>
    </row>
    <row r="88" spans="1:66" s="22" customFormat="1" ht="18.75" customHeight="1">
      <c r="A88" s="15">
        <v>78</v>
      </c>
      <c r="B88" s="45" t="s">
        <v>34</v>
      </c>
      <c r="C88" s="17">
        <f t="shared" si="8"/>
        <v>83304.9</v>
      </c>
      <c r="D88" s="17">
        <f t="shared" si="8"/>
        <v>14292.853</v>
      </c>
      <c r="E88" s="17">
        <f t="shared" si="10"/>
        <v>78737</v>
      </c>
      <c r="F88" s="17">
        <f t="shared" si="10"/>
        <v>13617.853</v>
      </c>
      <c r="G88" s="17">
        <f t="shared" si="11"/>
        <v>4567.9</v>
      </c>
      <c r="H88" s="17">
        <f t="shared" si="11"/>
        <v>675</v>
      </c>
      <c r="I88" s="24">
        <v>28935</v>
      </c>
      <c r="J88" s="18">
        <v>5479.848</v>
      </c>
      <c r="K88" s="24"/>
      <c r="L88" s="24"/>
      <c r="M88" s="24">
        <v>24435</v>
      </c>
      <c r="N88" s="18">
        <v>5601.289</v>
      </c>
      <c r="O88" s="19">
        <v>11800</v>
      </c>
      <c r="P88" s="18">
        <v>3715.244</v>
      </c>
      <c r="Q88" s="20">
        <v>700</v>
      </c>
      <c r="R88" s="18">
        <v>0</v>
      </c>
      <c r="S88" s="20">
        <v>276</v>
      </c>
      <c r="T88" s="18">
        <v>64.5</v>
      </c>
      <c r="U88" s="24">
        <v>150</v>
      </c>
      <c r="V88" s="18">
        <v>0</v>
      </c>
      <c r="W88" s="24">
        <v>2045</v>
      </c>
      <c r="X88" s="18">
        <v>168.2</v>
      </c>
      <c r="Y88" s="24">
        <v>1700</v>
      </c>
      <c r="Z88" s="18">
        <v>143</v>
      </c>
      <c r="AA88" s="24">
        <v>1400</v>
      </c>
      <c r="AB88" s="18">
        <v>990</v>
      </c>
      <c r="AC88" s="24">
        <v>6950</v>
      </c>
      <c r="AD88" s="18">
        <v>401.345</v>
      </c>
      <c r="AE88" s="24">
        <v>0</v>
      </c>
      <c r="AF88" s="24">
        <v>0</v>
      </c>
      <c r="AG88" s="24">
        <v>20000</v>
      </c>
      <c r="AH88" s="18">
        <v>1135.736</v>
      </c>
      <c r="AI88" s="24">
        <v>20000</v>
      </c>
      <c r="AJ88" s="18">
        <v>1135.736</v>
      </c>
      <c r="AK88" s="24">
        <v>0</v>
      </c>
      <c r="AL88" s="18">
        <v>0</v>
      </c>
      <c r="AM88" s="24"/>
      <c r="AN88" s="18">
        <v>0</v>
      </c>
      <c r="AO88" s="24">
        <v>4000</v>
      </c>
      <c r="AP88" s="18">
        <v>1390</v>
      </c>
      <c r="AQ88" s="17">
        <f t="shared" si="9"/>
        <v>1367</v>
      </c>
      <c r="AR88" s="17">
        <f t="shared" si="9"/>
        <v>10.98</v>
      </c>
      <c r="AS88" s="24">
        <v>1367</v>
      </c>
      <c r="AT88" s="18">
        <v>10.98</v>
      </c>
      <c r="AU88" s="24">
        <v>0</v>
      </c>
      <c r="AV88" s="18">
        <v>0</v>
      </c>
      <c r="AW88" s="24">
        <v>1187</v>
      </c>
      <c r="AX88" s="18">
        <v>0</v>
      </c>
      <c r="AY88" s="24"/>
      <c r="AZ88" s="18">
        <v>0</v>
      </c>
      <c r="BA88" s="21"/>
      <c r="BB88" s="18">
        <v>0</v>
      </c>
      <c r="BC88" s="24">
        <v>6100</v>
      </c>
      <c r="BD88" s="18">
        <v>0</v>
      </c>
      <c r="BE88" s="24">
        <v>3367.9</v>
      </c>
      <c r="BF88" s="18">
        <v>675</v>
      </c>
      <c r="BG88" s="24">
        <v>0</v>
      </c>
      <c r="BH88" s="24">
        <v>0</v>
      </c>
      <c r="BI88" s="24">
        <v>-4900</v>
      </c>
      <c r="BJ88" s="18">
        <v>0</v>
      </c>
      <c r="BK88" s="20"/>
      <c r="BL88" s="18">
        <v>0</v>
      </c>
      <c r="BM88" s="24"/>
      <c r="BN88" s="24"/>
    </row>
    <row r="89" spans="1:66" s="22" customFormat="1" ht="18.75" customHeight="1">
      <c r="A89" s="15">
        <v>79</v>
      </c>
      <c r="B89" s="1" t="s">
        <v>35</v>
      </c>
      <c r="C89" s="17">
        <f t="shared" si="8"/>
        <v>19736.6</v>
      </c>
      <c r="D89" s="17">
        <f t="shared" si="8"/>
        <v>4393.3804</v>
      </c>
      <c r="E89" s="17">
        <f t="shared" si="10"/>
        <v>19736.6</v>
      </c>
      <c r="F89" s="17">
        <f t="shared" si="10"/>
        <v>4393.3804</v>
      </c>
      <c r="G89" s="17">
        <f t="shared" si="11"/>
        <v>700</v>
      </c>
      <c r="H89" s="17">
        <f t="shared" si="11"/>
        <v>0</v>
      </c>
      <c r="I89" s="24">
        <v>9826.6</v>
      </c>
      <c r="J89" s="18">
        <v>2204.874</v>
      </c>
      <c r="K89" s="24"/>
      <c r="L89" s="24"/>
      <c r="M89" s="24">
        <v>8710</v>
      </c>
      <c r="N89" s="18">
        <v>2188.5064</v>
      </c>
      <c r="O89" s="19">
        <v>5250</v>
      </c>
      <c r="P89" s="18">
        <v>1563.5064</v>
      </c>
      <c r="Q89" s="20">
        <v>700</v>
      </c>
      <c r="R89" s="18">
        <v>480</v>
      </c>
      <c r="S89" s="20"/>
      <c r="T89" s="18">
        <v>0</v>
      </c>
      <c r="U89" s="24">
        <v>0</v>
      </c>
      <c r="V89" s="18">
        <v>0</v>
      </c>
      <c r="W89" s="24">
        <v>1060</v>
      </c>
      <c r="X89" s="18">
        <v>39.6</v>
      </c>
      <c r="Y89" s="24">
        <v>900</v>
      </c>
      <c r="Z89" s="18">
        <v>0</v>
      </c>
      <c r="AA89" s="24">
        <v>1500</v>
      </c>
      <c r="AB89" s="18">
        <v>0</v>
      </c>
      <c r="AC89" s="24">
        <v>200</v>
      </c>
      <c r="AD89" s="18">
        <v>105.4</v>
      </c>
      <c r="AE89" s="24">
        <v>0</v>
      </c>
      <c r="AF89" s="24">
        <v>0</v>
      </c>
      <c r="AG89" s="24">
        <v>0</v>
      </c>
      <c r="AH89" s="18">
        <v>0</v>
      </c>
      <c r="AI89" s="24"/>
      <c r="AJ89" s="18">
        <v>0</v>
      </c>
      <c r="AK89" s="24">
        <v>0</v>
      </c>
      <c r="AL89" s="18">
        <v>0</v>
      </c>
      <c r="AM89" s="24"/>
      <c r="AN89" s="18">
        <v>0</v>
      </c>
      <c r="AO89" s="24">
        <v>500</v>
      </c>
      <c r="AP89" s="18">
        <v>0</v>
      </c>
      <c r="AQ89" s="17">
        <f t="shared" si="9"/>
        <v>0</v>
      </c>
      <c r="AR89" s="17">
        <f t="shared" si="9"/>
        <v>0</v>
      </c>
      <c r="AS89" s="24">
        <v>700</v>
      </c>
      <c r="AT89" s="18">
        <v>0</v>
      </c>
      <c r="AU89" s="24">
        <v>0</v>
      </c>
      <c r="AV89" s="18">
        <v>0</v>
      </c>
      <c r="AW89" s="24">
        <v>700</v>
      </c>
      <c r="AX89" s="18">
        <v>0</v>
      </c>
      <c r="AY89" s="24"/>
      <c r="AZ89" s="18">
        <v>0</v>
      </c>
      <c r="BA89" s="21">
        <v>700</v>
      </c>
      <c r="BB89" s="18">
        <v>0</v>
      </c>
      <c r="BC89" s="24">
        <v>700</v>
      </c>
      <c r="BD89" s="18">
        <v>0</v>
      </c>
      <c r="BE89" s="24">
        <v>0</v>
      </c>
      <c r="BF89" s="18">
        <v>0</v>
      </c>
      <c r="BG89" s="24">
        <v>0</v>
      </c>
      <c r="BH89" s="24">
        <v>0</v>
      </c>
      <c r="BI89" s="24">
        <v>0</v>
      </c>
      <c r="BJ89" s="18">
        <v>0</v>
      </c>
      <c r="BK89" s="20"/>
      <c r="BL89" s="18">
        <v>0</v>
      </c>
      <c r="BM89" s="24"/>
      <c r="BN89" s="24"/>
    </row>
    <row r="90" spans="1:66" s="22" customFormat="1" ht="18.75" customHeight="1">
      <c r="A90" s="15">
        <v>80</v>
      </c>
      <c r="B90" s="45" t="s">
        <v>36</v>
      </c>
      <c r="C90" s="17">
        <f t="shared" si="8"/>
        <v>60803.5</v>
      </c>
      <c r="D90" s="17">
        <f t="shared" si="8"/>
        <v>12409.603000000001</v>
      </c>
      <c r="E90" s="17">
        <f t="shared" si="10"/>
        <v>57714.1</v>
      </c>
      <c r="F90" s="17">
        <f t="shared" si="10"/>
        <v>11564.003</v>
      </c>
      <c r="G90" s="17">
        <f t="shared" si="11"/>
        <v>3089.4</v>
      </c>
      <c r="H90" s="17">
        <f t="shared" si="11"/>
        <v>845.6</v>
      </c>
      <c r="I90" s="24">
        <v>18355.3</v>
      </c>
      <c r="J90" s="18">
        <v>3971.325</v>
      </c>
      <c r="K90" s="24"/>
      <c r="L90" s="24"/>
      <c r="M90" s="24">
        <v>13904</v>
      </c>
      <c r="N90" s="18">
        <v>3044.426</v>
      </c>
      <c r="O90" s="19">
        <v>4700</v>
      </c>
      <c r="P90" s="18">
        <v>1211.594</v>
      </c>
      <c r="Q90" s="20"/>
      <c r="R90" s="18">
        <v>0</v>
      </c>
      <c r="S90" s="20">
        <v>340</v>
      </c>
      <c r="T90" s="18">
        <v>49.5</v>
      </c>
      <c r="U90" s="24">
        <v>0</v>
      </c>
      <c r="V90" s="18">
        <v>0</v>
      </c>
      <c r="W90" s="24">
        <v>1010</v>
      </c>
      <c r="X90" s="18">
        <v>165.2</v>
      </c>
      <c r="Y90" s="24">
        <v>750</v>
      </c>
      <c r="Z90" s="18">
        <v>100</v>
      </c>
      <c r="AA90" s="24">
        <v>1400</v>
      </c>
      <c r="AB90" s="18">
        <v>448.5</v>
      </c>
      <c r="AC90" s="24">
        <v>5698.3</v>
      </c>
      <c r="AD90" s="18">
        <v>1030.705</v>
      </c>
      <c r="AE90" s="24">
        <v>0</v>
      </c>
      <c r="AF90" s="24">
        <v>0</v>
      </c>
      <c r="AG90" s="24">
        <v>22173.2</v>
      </c>
      <c r="AH90" s="18">
        <v>4221.552</v>
      </c>
      <c r="AI90" s="24">
        <v>22173.2</v>
      </c>
      <c r="AJ90" s="18">
        <v>4221.552</v>
      </c>
      <c r="AK90" s="24">
        <v>1633.6</v>
      </c>
      <c r="AL90" s="18">
        <v>326.7</v>
      </c>
      <c r="AM90" s="24">
        <v>1633.6</v>
      </c>
      <c r="AN90" s="18">
        <v>326.7</v>
      </c>
      <c r="AO90" s="24">
        <v>1098</v>
      </c>
      <c r="AP90" s="18">
        <v>0</v>
      </c>
      <c r="AQ90" s="17">
        <f t="shared" si="9"/>
        <v>550</v>
      </c>
      <c r="AR90" s="17">
        <f t="shared" si="9"/>
        <v>0</v>
      </c>
      <c r="AS90" s="24">
        <v>550</v>
      </c>
      <c r="AT90" s="18">
        <v>0</v>
      </c>
      <c r="AU90" s="24">
        <v>0</v>
      </c>
      <c r="AV90" s="18">
        <v>0</v>
      </c>
      <c r="AW90" s="24">
        <v>400</v>
      </c>
      <c r="AX90" s="18">
        <v>0</v>
      </c>
      <c r="AY90" s="24"/>
      <c r="AZ90" s="18">
        <v>0</v>
      </c>
      <c r="BA90" s="21"/>
      <c r="BB90" s="18">
        <v>0</v>
      </c>
      <c r="BC90" s="24">
        <v>990</v>
      </c>
      <c r="BD90" s="18">
        <v>0</v>
      </c>
      <c r="BE90" s="24">
        <v>2099.4</v>
      </c>
      <c r="BF90" s="18">
        <v>858.5</v>
      </c>
      <c r="BG90" s="24">
        <v>0</v>
      </c>
      <c r="BH90" s="24">
        <v>0</v>
      </c>
      <c r="BI90" s="24">
        <v>0</v>
      </c>
      <c r="BJ90" s="18">
        <v>-12.9</v>
      </c>
      <c r="BK90" s="20"/>
      <c r="BL90" s="18">
        <v>0</v>
      </c>
      <c r="BM90" s="24"/>
      <c r="BN90" s="24"/>
    </row>
    <row r="91" spans="1:66" s="22" customFormat="1" ht="18.75" customHeight="1">
      <c r="A91" s="15">
        <v>81</v>
      </c>
      <c r="B91" s="45" t="s">
        <v>37</v>
      </c>
      <c r="C91" s="17">
        <f t="shared" si="8"/>
        <v>64523.5</v>
      </c>
      <c r="D91" s="17">
        <f t="shared" si="8"/>
        <v>11350.435399999998</v>
      </c>
      <c r="E91" s="17">
        <f t="shared" si="10"/>
        <v>52746.1</v>
      </c>
      <c r="F91" s="17">
        <f t="shared" si="10"/>
        <v>10236.3854</v>
      </c>
      <c r="G91" s="17">
        <f t="shared" si="11"/>
        <v>11777.4</v>
      </c>
      <c r="H91" s="17">
        <f t="shared" si="11"/>
        <v>1114.05</v>
      </c>
      <c r="I91" s="24">
        <v>33131</v>
      </c>
      <c r="J91" s="18">
        <v>6853.311</v>
      </c>
      <c r="K91" s="24"/>
      <c r="L91" s="24"/>
      <c r="M91" s="24">
        <v>15250</v>
      </c>
      <c r="N91" s="18">
        <v>3140.4344</v>
      </c>
      <c r="O91" s="19">
        <v>6220</v>
      </c>
      <c r="P91" s="18">
        <v>1346.665</v>
      </c>
      <c r="Q91" s="20">
        <v>450</v>
      </c>
      <c r="R91" s="18">
        <v>95.5872</v>
      </c>
      <c r="S91" s="20">
        <v>440</v>
      </c>
      <c r="T91" s="18">
        <v>79.25</v>
      </c>
      <c r="U91" s="24">
        <v>200</v>
      </c>
      <c r="V91" s="18">
        <v>0</v>
      </c>
      <c r="W91" s="24">
        <v>2320</v>
      </c>
      <c r="X91" s="18">
        <v>592.7999</v>
      </c>
      <c r="Y91" s="24">
        <v>1200</v>
      </c>
      <c r="Z91" s="18">
        <v>150</v>
      </c>
      <c r="AA91" s="24">
        <v>1210</v>
      </c>
      <c r="AB91" s="18">
        <v>64</v>
      </c>
      <c r="AC91" s="24">
        <v>3950</v>
      </c>
      <c r="AD91" s="18">
        <v>962.1323</v>
      </c>
      <c r="AE91" s="24">
        <v>0</v>
      </c>
      <c r="AF91" s="24">
        <v>0</v>
      </c>
      <c r="AG91" s="24">
        <v>0</v>
      </c>
      <c r="AH91" s="18">
        <v>0</v>
      </c>
      <c r="AI91" s="24"/>
      <c r="AJ91" s="18">
        <v>0</v>
      </c>
      <c r="AK91" s="24">
        <v>0</v>
      </c>
      <c r="AL91" s="18">
        <v>0</v>
      </c>
      <c r="AM91" s="24"/>
      <c r="AN91" s="18">
        <v>0</v>
      </c>
      <c r="AO91" s="24">
        <v>1000</v>
      </c>
      <c r="AP91" s="18">
        <v>240</v>
      </c>
      <c r="AQ91" s="17">
        <f t="shared" si="9"/>
        <v>3365.1</v>
      </c>
      <c r="AR91" s="17">
        <f t="shared" si="9"/>
        <v>2.64</v>
      </c>
      <c r="AS91" s="24">
        <v>3365.1</v>
      </c>
      <c r="AT91" s="18">
        <v>2.64</v>
      </c>
      <c r="AU91" s="24">
        <v>0</v>
      </c>
      <c r="AV91" s="18">
        <v>0</v>
      </c>
      <c r="AW91" s="24">
        <v>2885.1</v>
      </c>
      <c r="AX91" s="18">
        <v>0</v>
      </c>
      <c r="AY91" s="24"/>
      <c r="AZ91" s="18">
        <v>0</v>
      </c>
      <c r="BA91" s="21"/>
      <c r="BB91" s="18">
        <v>0</v>
      </c>
      <c r="BC91" s="24">
        <v>10527.4</v>
      </c>
      <c r="BD91" s="18">
        <v>0</v>
      </c>
      <c r="BE91" s="24">
        <v>1250</v>
      </c>
      <c r="BF91" s="18">
        <v>1230</v>
      </c>
      <c r="BG91" s="24">
        <v>0</v>
      </c>
      <c r="BH91" s="24">
        <v>0</v>
      </c>
      <c r="BI91" s="24">
        <v>0</v>
      </c>
      <c r="BJ91" s="18">
        <v>0</v>
      </c>
      <c r="BK91" s="20"/>
      <c r="BL91" s="18">
        <v>-115.95</v>
      </c>
      <c r="BM91" s="24"/>
      <c r="BN91" s="24"/>
    </row>
    <row r="92" spans="1:66" s="22" customFormat="1" ht="18.75" customHeight="1">
      <c r="A92" s="15">
        <v>82</v>
      </c>
      <c r="B92" s="45" t="s">
        <v>38</v>
      </c>
      <c r="C92" s="17">
        <f t="shared" si="8"/>
        <v>62918.100000000006</v>
      </c>
      <c r="D92" s="17">
        <f t="shared" si="8"/>
        <v>12028.3171</v>
      </c>
      <c r="E92" s="17">
        <f t="shared" si="10"/>
        <v>62918.100000000006</v>
      </c>
      <c r="F92" s="17">
        <f t="shared" si="10"/>
        <v>14279.3421</v>
      </c>
      <c r="G92" s="17">
        <f t="shared" si="11"/>
        <v>4000</v>
      </c>
      <c r="H92" s="17">
        <f t="shared" si="11"/>
        <v>-2251.025</v>
      </c>
      <c r="I92" s="24">
        <v>23896</v>
      </c>
      <c r="J92" s="18">
        <v>6558.025</v>
      </c>
      <c r="K92" s="24"/>
      <c r="L92" s="24"/>
      <c r="M92" s="24">
        <v>23216.4</v>
      </c>
      <c r="N92" s="18">
        <v>6551.3171</v>
      </c>
      <c r="O92" s="19">
        <v>9520</v>
      </c>
      <c r="P92" s="18">
        <v>3128.3573</v>
      </c>
      <c r="Q92" s="20">
        <v>700</v>
      </c>
      <c r="R92" s="18">
        <v>0</v>
      </c>
      <c r="S92" s="20">
        <v>250</v>
      </c>
      <c r="T92" s="18">
        <v>36</v>
      </c>
      <c r="U92" s="24">
        <v>500</v>
      </c>
      <c r="V92" s="18">
        <v>72</v>
      </c>
      <c r="W92" s="24">
        <v>3300</v>
      </c>
      <c r="X92" s="18">
        <v>1735.128</v>
      </c>
      <c r="Y92" s="24">
        <v>2600</v>
      </c>
      <c r="Z92" s="18">
        <v>1701.448</v>
      </c>
      <c r="AA92" s="24">
        <v>4313</v>
      </c>
      <c r="AB92" s="18">
        <v>555</v>
      </c>
      <c r="AC92" s="24">
        <v>4453.4</v>
      </c>
      <c r="AD92" s="18">
        <v>882.8318</v>
      </c>
      <c r="AE92" s="24">
        <v>0</v>
      </c>
      <c r="AF92" s="24">
        <v>0</v>
      </c>
      <c r="AG92" s="24">
        <v>0</v>
      </c>
      <c r="AH92" s="18">
        <v>0</v>
      </c>
      <c r="AI92" s="24"/>
      <c r="AJ92" s="18">
        <v>0</v>
      </c>
      <c r="AK92" s="24">
        <v>0</v>
      </c>
      <c r="AL92" s="18">
        <v>0</v>
      </c>
      <c r="AM92" s="24"/>
      <c r="AN92" s="18">
        <v>0</v>
      </c>
      <c r="AO92" s="24">
        <v>4000</v>
      </c>
      <c r="AP92" s="18">
        <v>820</v>
      </c>
      <c r="AQ92" s="17">
        <f t="shared" si="9"/>
        <v>7805.700000000001</v>
      </c>
      <c r="AR92" s="17">
        <f t="shared" si="9"/>
        <v>350</v>
      </c>
      <c r="AS92" s="24">
        <v>11805.7</v>
      </c>
      <c r="AT92" s="18">
        <v>350</v>
      </c>
      <c r="AU92" s="24">
        <v>0</v>
      </c>
      <c r="AV92" s="18">
        <v>0</v>
      </c>
      <c r="AW92" s="24">
        <v>10035.7</v>
      </c>
      <c r="AX92" s="18">
        <v>0</v>
      </c>
      <c r="AY92" s="24"/>
      <c r="AZ92" s="18">
        <v>0</v>
      </c>
      <c r="BA92" s="21">
        <v>4000</v>
      </c>
      <c r="BB92" s="18">
        <v>0</v>
      </c>
      <c r="BC92" s="24">
        <v>2500</v>
      </c>
      <c r="BD92" s="18">
        <v>1512</v>
      </c>
      <c r="BE92" s="24">
        <v>1500</v>
      </c>
      <c r="BF92" s="18">
        <v>220</v>
      </c>
      <c r="BG92" s="24">
        <v>0</v>
      </c>
      <c r="BH92" s="24">
        <v>0</v>
      </c>
      <c r="BI92" s="24">
        <v>0</v>
      </c>
      <c r="BJ92" s="18">
        <v>0</v>
      </c>
      <c r="BK92" s="20"/>
      <c r="BL92" s="18">
        <v>-3983.025</v>
      </c>
      <c r="BM92" s="24"/>
      <c r="BN92" s="24"/>
    </row>
    <row r="93" spans="1:66" s="22" customFormat="1" ht="18.75" customHeight="1">
      <c r="A93" s="15">
        <v>83</v>
      </c>
      <c r="B93" s="45" t="s">
        <v>39</v>
      </c>
      <c r="C93" s="17">
        <f t="shared" si="8"/>
        <v>137303.5</v>
      </c>
      <c r="D93" s="17">
        <f t="shared" si="8"/>
        <v>16450.018</v>
      </c>
      <c r="E93" s="17">
        <f t="shared" si="10"/>
        <v>124341.1</v>
      </c>
      <c r="F93" s="17">
        <f t="shared" si="10"/>
        <v>16205.218</v>
      </c>
      <c r="G93" s="17">
        <f t="shared" si="11"/>
        <v>12962.4</v>
      </c>
      <c r="H93" s="17">
        <f t="shared" si="11"/>
        <v>244.8</v>
      </c>
      <c r="I93" s="24">
        <v>51511.1</v>
      </c>
      <c r="J93" s="18">
        <v>11700.04</v>
      </c>
      <c r="K93" s="24"/>
      <c r="L93" s="24"/>
      <c r="M93" s="24">
        <v>19387</v>
      </c>
      <c r="N93" s="18">
        <v>2704.178</v>
      </c>
      <c r="O93" s="19">
        <v>1900</v>
      </c>
      <c r="P93" s="18">
        <v>644.853</v>
      </c>
      <c r="Q93" s="20">
        <v>3340</v>
      </c>
      <c r="R93" s="18">
        <v>609.8815</v>
      </c>
      <c r="S93" s="20">
        <v>450</v>
      </c>
      <c r="T93" s="18">
        <v>65.1329</v>
      </c>
      <c r="U93" s="24">
        <v>200</v>
      </c>
      <c r="V93" s="18">
        <v>0</v>
      </c>
      <c r="W93" s="24">
        <v>2100</v>
      </c>
      <c r="X93" s="18">
        <v>157.35</v>
      </c>
      <c r="Y93" s="24">
        <v>900</v>
      </c>
      <c r="Z93" s="18">
        <v>0</v>
      </c>
      <c r="AA93" s="24">
        <v>1740</v>
      </c>
      <c r="AB93" s="18">
        <v>256.1</v>
      </c>
      <c r="AC93" s="24">
        <v>8247</v>
      </c>
      <c r="AD93" s="18">
        <v>970.8606</v>
      </c>
      <c r="AE93" s="24">
        <v>0</v>
      </c>
      <c r="AF93" s="24">
        <v>0</v>
      </c>
      <c r="AG93" s="24">
        <v>0</v>
      </c>
      <c r="AH93" s="18">
        <v>0</v>
      </c>
      <c r="AI93" s="24"/>
      <c r="AJ93" s="18">
        <v>0</v>
      </c>
      <c r="AK93" s="24">
        <v>31490.9</v>
      </c>
      <c r="AL93" s="18">
        <v>1429</v>
      </c>
      <c r="AM93" s="24">
        <v>24595.9</v>
      </c>
      <c r="AN93" s="18">
        <v>1429</v>
      </c>
      <c r="AO93" s="24">
        <v>3000</v>
      </c>
      <c r="AP93" s="18">
        <v>320</v>
      </c>
      <c r="AQ93" s="17">
        <f t="shared" si="9"/>
        <v>18952.1</v>
      </c>
      <c r="AR93" s="17">
        <f t="shared" si="9"/>
        <v>52</v>
      </c>
      <c r="AS93" s="24">
        <v>18952.1</v>
      </c>
      <c r="AT93" s="18">
        <v>52</v>
      </c>
      <c r="AU93" s="24">
        <v>0</v>
      </c>
      <c r="AV93" s="18">
        <v>0</v>
      </c>
      <c r="AW93" s="24">
        <v>17302.1</v>
      </c>
      <c r="AX93" s="18">
        <v>0</v>
      </c>
      <c r="AY93" s="24"/>
      <c r="AZ93" s="18">
        <v>0</v>
      </c>
      <c r="BA93" s="21"/>
      <c r="BB93" s="18">
        <v>0</v>
      </c>
      <c r="BC93" s="24">
        <v>11912.4</v>
      </c>
      <c r="BD93" s="18">
        <v>0</v>
      </c>
      <c r="BE93" s="24">
        <v>1050</v>
      </c>
      <c r="BF93" s="18">
        <v>450</v>
      </c>
      <c r="BG93" s="24">
        <v>0</v>
      </c>
      <c r="BH93" s="24">
        <v>0</v>
      </c>
      <c r="BI93" s="24">
        <v>0</v>
      </c>
      <c r="BJ93" s="18">
        <v>0</v>
      </c>
      <c r="BK93" s="20"/>
      <c r="BL93" s="18">
        <v>-205.2</v>
      </c>
      <c r="BM93" s="24"/>
      <c r="BN93" s="24"/>
    </row>
    <row r="94" spans="1:66" s="22" customFormat="1" ht="18.75" customHeight="1">
      <c r="A94" s="15">
        <v>84</v>
      </c>
      <c r="B94" s="45" t="s">
        <v>40</v>
      </c>
      <c r="C94" s="17">
        <f t="shared" si="8"/>
        <v>36601.7</v>
      </c>
      <c r="D94" s="17">
        <f t="shared" si="8"/>
        <v>9993.3128</v>
      </c>
      <c r="E94" s="17">
        <f t="shared" si="10"/>
        <v>31050</v>
      </c>
      <c r="F94" s="17">
        <f t="shared" si="10"/>
        <v>6462.6828000000005</v>
      </c>
      <c r="G94" s="17">
        <f t="shared" si="11"/>
        <v>5551.7</v>
      </c>
      <c r="H94" s="17">
        <f t="shared" si="11"/>
        <v>3530.63</v>
      </c>
      <c r="I94" s="24">
        <v>20850</v>
      </c>
      <c r="J94" s="18">
        <v>5250.337</v>
      </c>
      <c r="K94" s="24"/>
      <c r="L94" s="24"/>
      <c r="M94" s="24">
        <v>6750</v>
      </c>
      <c r="N94" s="18">
        <v>762.3458</v>
      </c>
      <c r="O94" s="19">
        <v>700</v>
      </c>
      <c r="P94" s="18">
        <v>142.0048</v>
      </c>
      <c r="Q94" s="20">
        <v>950</v>
      </c>
      <c r="R94" s="18">
        <v>152.4655</v>
      </c>
      <c r="S94" s="20">
        <v>150</v>
      </c>
      <c r="T94" s="18">
        <v>35.5325</v>
      </c>
      <c r="U94" s="24">
        <v>100</v>
      </c>
      <c r="V94" s="18">
        <v>0</v>
      </c>
      <c r="W94" s="24">
        <v>1900</v>
      </c>
      <c r="X94" s="18">
        <v>179.285</v>
      </c>
      <c r="Y94" s="24">
        <v>1440</v>
      </c>
      <c r="Z94" s="18">
        <v>160.085</v>
      </c>
      <c r="AA94" s="24">
        <v>350</v>
      </c>
      <c r="AB94" s="18">
        <v>0</v>
      </c>
      <c r="AC94" s="24">
        <v>2450</v>
      </c>
      <c r="AD94" s="18">
        <v>253.058</v>
      </c>
      <c r="AE94" s="24">
        <v>0</v>
      </c>
      <c r="AF94" s="24">
        <v>0</v>
      </c>
      <c r="AG94" s="24">
        <v>0</v>
      </c>
      <c r="AH94" s="18">
        <v>0</v>
      </c>
      <c r="AI94" s="24"/>
      <c r="AJ94" s="18">
        <v>0</v>
      </c>
      <c r="AK94" s="24">
        <v>1850</v>
      </c>
      <c r="AL94" s="18">
        <v>350</v>
      </c>
      <c r="AM94" s="24">
        <v>1850</v>
      </c>
      <c r="AN94" s="18">
        <v>350</v>
      </c>
      <c r="AO94" s="24">
        <v>800</v>
      </c>
      <c r="AP94" s="18">
        <v>100</v>
      </c>
      <c r="AQ94" s="17">
        <f t="shared" si="9"/>
        <v>800</v>
      </c>
      <c r="AR94" s="17">
        <f t="shared" si="9"/>
        <v>0</v>
      </c>
      <c r="AS94" s="24">
        <v>800</v>
      </c>
      <c r="AT94" s="18">
        <v>0</v>
      </c>
      <c r="AU94" s="24">
        <v>0</v>
      </c>
      <c r="AV94" s="18">
        <v>0</v>
      </c>
      <c r="AW94" s="24">
        <v>530</v>
      </c>
      <c r="AX94" s="18">
        <v>0</v>
      </c>
      <c r="AY94" s="24"/>
      <c r="AZ94" s="18">
        <v>0</v>
      </c>
      <c r="BA94" s="21"/>
      <c r="BB94" s="18">
        <v>0</v>
      </c>
      <c r="BC94" s="24">
        <v>3471.7</v>
      </c>
      <c r="BD94" s="18">
        <v>2035.63</v>
      </c>
      <c r="BE94" s="24">
        <v>2080</v>
      </c>
      <c r="BF94" s="18">
        <v>1495</v>
      </c>
      <c r="BG94" s="24">
        <v>0</v>
      </c>
      <c r="BH94" s="24">
        <v>0</v>
      </c>
      <c r="BI94" s="24">
        <v>0</v>
      </c>
      <c r="BJ94" s="18">
        <v>0</v>
      </c>
      <c r="BK94" s="20"/>
      <c r="BL94" s="18">
        <v>0</v>
      </c>
      <c r="BM94" s="24"/>
      <c r="BN94" s="24"/>
    </row>
    <row r="95" spans="1:66" s="22" customFormat="1" ht="18.75" customHeight="1">
      <c r="A95" s="15">
        <v>85</v>
      </c>
      <c r="B95" s="45" t="s">
        <v>41</v>
      </c>
      <c r="C95" s="17">
        <f t="shared" si="8"/>
        <v>128592.20000000001</v>
      </c>
      <c r="D95" s="17">
        <f t="shared" si="8"/>
        <v>20493.2162</v>
      </c>
      <c r="E95" s="17">
        <f t="shared" si="10"/>
        <v>116865.30000000002</v>
      </c>
      <c r="F95" s="17">
        <f t="shared" si="10"/>
        <v>18713.1672</v>
      </c>
      <c r="G95" s="17">
        <f t="shared" si="11"/>
        <v>36727.5</v>
      </c>
      <c r="H95" s="17">
        <f t="shared" si="11"/>
        <v>1780.049</v>
      </c>
      <c r="I95" s="24">
        <v>34682</v>
      </c>
      <c r="J95" s="18">
        <v>8186.384</v>
      </c>
      <c r="K95" s="24"/>
      <c r="L95" s="24"/>
      <c r="M95" s="24">
        <v>20609.3</v>
      </c>
      <c r="N95" s="18">
        <v>6140.1302</v>
      </c>
      <c r="O95" s="19">
        <v>3334</v>
      </c>
      <c r="P95" s="18">
        <v>1279.4993</v>
      </c>
      <c r="Q95" s="20">
        <v>1700</v>
      </c>
      <c r="R95" s="18">
        <v>144.566</v>
      </c>
      <c r="S95" s="20">
        <v>231</v>
      </c>
      <c r="T95" s="18">
        <v>50.4091</v>
      </c>
      <c r="U95" s="24">
        <v>100</v>
      </c>
      <c r="V95" s="18">
        <v>0</v>
      </c>
      <c r="W95" s="24">
        <v>1938.2</v>
      </c>
      <c r="X95" s="18">
        <v>125.8</v>
      </c>
      <c r="Y95" s="24">
        <v>1500</v>
      </c>
      <c r="Z95" s="18">
        <v>95</v>
      </c>
      <c r="AA95" s="24">
        <v>3100</v>
      </c>
      <c r="AB95" s="18">
        <v>1020.92</v>
      </c>
      <c r="AC95" s="24">
        <v>8320</v>
      </c>
      <c r="AD95" s="18">
        <v>2879.7408</v>
      </c>
      <c r="AE95" s="24">
        <v>0</v>
      </c>
      <c r="AF95" s="24">
        <v>0</v>
      </c>
      <c r="AG95" s="24">
        <v>0</v>
      </c>
      <c r="AH95" s="18">
        <v>0</v>
      </c>
      <c r="AI95" s="24"/>
      <c r="AJ95" s="18">
        <v>0</v>
      </c>
      <c r="AK95" s="24">
        <v>29673.4</v>
      </c>
      <c r="AL95" s="18">
        <v>3506.83</v>
      </c>
      <c r="AM95" s="24">
        <v>29673.4</v>
      </c>
      <c r="AN95" s="18">
        <v>3506.83</v>
      </c>
      <c r="AO95" s="24">
        <v>6400</v>
      </c>
      <c r="AP95" s="18">
        <v>675</v>
      </c>
      <c r="AQ95" s="17">
        <f t="shared" si="9"/>
        <v>500</v>
      </c>
      <c r="AR95" s="17">
        <f t="shared" si="9"/>
        <v>204.823</v>
      </c>
      <c r="AS95" s="24">
        <v>25500.6</v>
      </c>
      <c r="AT95" s="18">
        <v>204.823</v>
      </c>
      <c r="AU95" s="24">
        <v>0</v>
      </c>
      <c r="AV95" s="18">
        <v>0</v>
      </c>
      <c r="AW95" s="24">
        <v>25000.6</v>
      </c>
      <c r="AX95" s="18">
        <v>0</v>
      </c>
      <c r="AY95" s="24"/>
      <c r="AZ95" s="18">
        <v>0</v>
      </c>
      <c r="BA95" s="21">
        <v>25000.6</v>
      </c>
      <c r="BB95" s="18">
        <v>0</v>
      </c>
      <c r="BC95" s="24">
        <v>35087.5</v>
      </c>
      <c r="BD95" s="18">
        <v>785</v>
      </c>
      <c r="BE95" s="24">
        <v>1640</v>
      </c>
      <c r="BF95" s="18">
        <v>1320</v>
      </c>
      <c r="BG95" s="24">
        <v>0</v>
      </c>
      <c r="BH95" s="24">
        <v>0</v>
      </c>
      <c r="BI95" s="24">
        <v>0</v>
      </c>
      <c r="BJ95" s="18">
        <v>0</v>
      </c>
      <c r="BK95" s="20"/>
      <c r="BL95" s="18">
        <v>-324.951</v>
      </c>
      <c r="BM95" s="24"/>
      <c r="BN95" s="24"/>
    </row>
    <row r="96" spans="1:66" s="22" customFormat="1" ht="18.75" customHeight="1">
      <c r="A96" s="15">
        <v>86</v>
      </c>
      <c r="B96" s="45" t="s">
        <v>42</v>
      </c>
      <c r="C96" s="17">
        <f t="shared" si="8"/>
        <v>28435</v>
      </c>
      <c r="D96" s="17">
        <f t="shared" si="8"/>
        <v>5758.516</v>
      </c>
      <c r="E96" s="17">
        <f t="shared" si="10"/>
        <v>28435</v>
      </c>
      <c r="F96" s="17">
        <f t="shared" si="10"/>
        <v>5758.516</v>
      </c>
      <c r="G96" s="17">
        <f t="shared" si="11"/>
        <v>0</v>
      </c>
      <c r="H96" s="17">
        <f t="shared" si="11"/>
        <v>0</v>
      </c>
      <c r="I96" s="24">
        <v>15240</v>
      </c>
      <c r="J96" s="18">
        <v>4037.792</v>
      </c>
      <c r="K96" s="24"/>
      <c r="L96" s="24"/>
      <c r="M96" s="24">
        <v>4095</v>
      </c>
      <c r="N96" s="18">
        <v>638.399</v>
      </c>
      <c r="O96" s="19">
        <v>1300</v>
      </c>
      <c r="P96" s="18">
        <v>344.149</v>
      </c>
      <c r="Q96" s="20">
        <v>900</v>
      </c>
      <c r="R96" s="18">
        <v>0</v>
      </c>
      <c r="S96" s="20">
        <v>200</v>
      </c>
      <c r="T96" s="18">
        <v>36</v>
      </c>
      <c r="U96" s="24">
        <v>50</v>
      </c>
      <c r="V96" s="18">
        <v>0</v>
      </c>
      <c r="W96" s="24">
        <v>355</v>
      </c>
      <c r="X96" s="18">
        <v>26.7</v>
      </c>
      <c r="Y96" s="24">
        <v>100</v>
      </c>
      <c r="Z96" s="18">
        <v>0</v>
      </c>
      <c r="AA96" s="24">
        <v>50</v>
      </c>
      <c r="AB96" s="18">
        <v>9</v>
      </c>
      <c r="AC96" s="24">
        <v>900</v>
      </c>
      <c r="AD96" s="18">
        <v>192.55</v>
      </c>
      <c r="AE96" s="24">
        <v>0</v>
      </c>
      <c r="AF96" s="24">
        <v>0</v>
      </c>
      <c r="AG96" s="24">
        <v>950</v>
      </c>
      <c r="AH96" s="18">
        <v>0</v>
      </c>
      <c r="AI96" s="24">
        <v>950</v>
      </c>
      <c r="AJ96" s="18">
        <v>0</v>
      </c>
      <c r="AK96" s="24">
        <v>7000</v>
      </c>
      <c r="AL96" s="18">
        <v>972.325</v>
      </c>
      <c r="AM96" s="24">
        <v>7000</v>
      </c>
      <c r="AN96" s="18">
        <v>972.325</v>
      </c>
      <c r="AO96" s="24">
        <v>500</v>
      </c>
      <c r="AP96" s="18">
        <v>110</v>
      </c>
      <c r="AQ96" s="17">
        <f t="shared" si="9"/>
        <v>650</v>
      </c>
      <c r="AR96" s="17">
        <f t="shared" si="9"/>
        <v>0</v>
      </c>
      <c r="AS96" s="24">
        <v>650</v>
      </c>
      <c r="AT96" s="18">
        <v>0</v>
      </c>
      <c r="AU96" s="24">
        <v>0</v>
      </c>
      <c r="AV96" s="18">
        <v>0</v>
      </c>
      <c r="AW96" s="24">
        <v>500</v>
      </c>
      <c r="AX96" s="18">
        <v>0</v>
      </c>
      <c r="AY96" s="24"/>
      <c r="AZ96" s="18">
        <v>0</v>
      </c>
      <c r="BA96" s="21"/>
      <c r="BB96" s="18">
        <v>0</v>
      </c>
      <c r="BC96" s="24">
        <v>0</v>
      </c>
      <c r="BD96" s="18">
        <v>0</v>
      </c>
      <c r="BE96" s="24">
        <v>0</v>
      </c>
      <c r="BF96" s="18">
        <v>0</v>
      </c>
      <c r="BG96" s="24">
        <v>0</v>
      </c>
      <c r="BH96" s="24">
        <v>0</v>
      </c>
      <c r="BI96" s="24">
        <v>0</v>
      </c>
      <c r="BJ96" s="18">
        <v>0</v>
      </c>
      <c r="BK96" s="20"/>
      <c r="BL96" s="18">
        <v>0</v>
      </c>
      <c r="BM96" s="24"/>
      <c r="BN96" s="24"/>
    </row>
    <row r="97" spans="1:66" s="22" customFormat="1" ht="18.75" customHeight="1">
      <c r="A97" s="15">
        <v>87</v>
      </c>
      <c r="B97" s="45" t="s">
        <v>43</v>
      </c>
      <c r="C97" s="17">
        <f t="shared" si="8"/>
        <v>26322.2</v>
      </c>
      <c r="D97" s="17">
        <f t="shared" si="8"/>
        <v>4300.9144</v>
      </c>
      <c r="E97" s="17">
        <f t="shared" si="10"/>
        <v>22450</v>
      </c>
      <c r="F97" s="17">
        <f t="shared" si="10"/>
        <v>4182.9144</v>
      </c>
      <c r="G97" s="17">
        <f t="shared" si="11"/>
        <v>3872.2</v>
      </c>
      <c r="H97" s="17">
        <f t="shared" si="11"/>
        <v>118</v>
      </c>
      <c r="I97" s="24">
        <v>14680</v>
      </c>
      <c r="J97" s="18">
        <v>3162.4</v>
      </c>
      <c r="K97" s="24"/>
      <c r="L97" s="24"/>
      <c r="M97" s="24">
        <v>5970</v>
      </c>
      <c r="N97" s="18">
        <v>1000.5144</v>
      </c>
      <c r="O97" s="19">
        <v>1500</v>
      </c>
      <c r="P97" s="18">
        <v>98.4549</v>
      </c>
      <c r="Q97" s="20"/>
      <c r="R97" s="18">
        <v>0</v>
      </c>
      <c r="S97" s="20">
        <v>180</v>
      </c>
      <c r="T97" s="18">
        <v>22.552</v>
      </c>
      <c r="U97" s="24">
        <v>150</v>
      </c>
      <c r="V97" s="18">
        <v>0</v>
      </c>
      <c r="W97" s="24">
        <v>850</v>
      </c>
      <c r="X97" s="18">
        <v>25.98</v>
      </c>
      <c r="Y97" s="24">
        <v>500</v>
      </c>
      <c r="Z97" s="18">
        <v>0</v>
      </c>
      <c r="AA97" s="24">
        <v>600</v>
      </c>
      <c r="AB97" s="18">
        <v>125</v>
      </c>
      <c r="AC97" s="24">
        <v>2020</v>
      </c>
      <c r="AD97" s="18">
        <v>578.5275</v>
      </c>
      <c r="AE97" s="24">
        <v>0</v>
      </c>
      <c r="AF97" s="24">
        <v>0</v>
      </c>
      <c r="AG97" s="24">
        <v>0</v>
      </c>
      <c r="AH97" s="18">
        <v>0</v>
      </c>
      <c r="AI97" s="24"/>
      <c r="AJ97" s="18">
        <v>0</v>
      </c>
      <c r="AK97" s="24">
        <v>0</v>
      </c>
      <c r="AL97" s="18">
        <v>0</v>
      </c>
      <c r="AM97" s="24"/>
      <c r="AN97" s="18">
        <v>0</v>
      </c>
      <c r="AO97" s="24">
        <v>0</v>
      </c>
      <c r="AP97" s="18">
        <v>0</v>
      </c>
      <c r="AQ97" s="17">
        <f t="shared" si="9"/>
        <v>1800</v>
      </c>
      <c r="AR97" s="17">
        <f t="shared" si="9"/>
        <v>20</v>
      </c>
      <c r="AS97" s="24">
        <v>1800</v>
      </c>
      <c r="AT97" s="18">
        <v>20</v>
      </c>
      <c r="AU97" s="24">
        <v>0</v>
      </c>
      <c r="AV97" s="18">
        <v>0</v>
      </c>
      <c r="AW97" s="24">
        <v>1650</v>
      </c>
      <c r="AX97" s="18">
        <v>0</v>
      </c>
      <c r="AY97" s="24"/>
      <c r="AZ97" s="18">
        <v>0</v>
      </c>
      <c r="BA97" s="21"/>
      <c r="BB97" s="18">
        <v>0</v>
      </c>
      <c r="BC97" s="24">
        <v>3400</v>
      </c>
      <c r="BD97" s="18">
        <v>0</v>
      </c>
      <c r="BE97" s="24">
        <v>472.2</v>
      </c>
      <c r="BF97" s="18">
        <v>118</v>
      </c>
      <c r="BG97" s="24">
        <v>0</v>
      </c>
      <c r="BH97" s="24">
        <v>0</v>
      </c>
      <c r="BI97" s="24">
        <v>0</v>
      </c>
      <c r="BJ97" s="18">
        <v>0</v>
      </c>
      <c r="BK97" s="20"/>
      <c r="BL97" s="18">
        <v>0</v>
      </c>
      <c r="BM97" s="24"/>
      <c r="BN97" s="24"/>
    </row>
    <row r="98" spans="1:66" s="22" customFormat="1" ht="18.75" customHeight="1">
      <c r="A98" s="15">
        <v>88</v>
      </c>
      <c r="B98" s="45" t="s">
        <v>44</v>
      </c>
      <c r="C98" s="17">
        <f t="shared" si="8"/>
        <v>79236.8</v>
      </c>
      <c r="D98" s="17">
        <f t="shared" si="8"/>
        <v>11604.3588</v>
      </c>
      <c r="E98" s="17">
        <f t="shared" si="10"/>
        <v>67654</v>
      </c>
      <c r="F98" s="17">
        <f t="shared" si="10"/>
        <v>13527.3588</v>
      </c>
      <c r="G98" s="17">
        <f t="shared" si="11"/>
        <v>11582.8</v>
      </c>
      <c r="H98" s="17">
        <f t="shared" si="11"/>
        <v>-1923</v>
      </c>
      <c r="I98" s="24">
        <v>30887</v>
      </c>
      <c r="J98" s="18">
        <v>6597.982</v>
      </c>
      <c r="K98" s="24"/>
      <c r="L98" s="24"/>
      <c r="M98" s="24">
        <v>5350</v>
      </c>
      <c r="N98" s="18">
        <v>1227.3768</v>
      </c>
      <c r="O98" s="19">
        <v>600</v>
      </c>
      <c r="P98" s="18">
        <v>251.782</v>
      </c>
      <c r="Q98" s="20">
        <v>600</v>
      </c>
      <c r="R98" s="18">
        <v>0</v>
      </c>
      <c r="S98" s="20">
        <v>180</v>
      </c>
      <c r="T98" s="18">
        <v>36</v>
      </c>
      <c r="U98" s="24">
        <v>200</v>
      </c>
      <c r="V98" s="18">
        <v>0</v>
      </c>
      <c r="W98" s="24">
        <v>470</v>
      </c>
      <c r="X98" s="18">
        <v>13.6</v>
      </c>
      <c r="Y98" s="24">
        <v>150</v>
      </c>
      <c r="Z98" s="18">
        <v>0</v>
      </c>
      <c r="AA98" s="24">
        <v>500</v>
      </c>
      <c r="AB98" s="18">
        <v>70</v>
      </c>
      <c r="AC98" s="24">
        <v>2250</v>
      </c>
      <c r="AD98" s="18">
        <v>632.9948</v>
      </c>
      <c r="AE98" s="24">
        <v>0</v>
      </c>
      <c r="AF98" s="24">
        <v>0</v>
      </c>
      <c r="AG98" s="24">
        <v>0</v>
      </c>
      <c r="AH98" s="18">
        <v>0</v>
      </c>
      <c r="AI98" s="24"/>
      <c r="AJ98" s="18">
        <v>0</v>
      </c>
      <c r="AK98" s="24">
        <v>27157</v>
      </c>
      <c r="AL98" s="18">
        <v>5696</v>
      </c>
      <c r="AM98" s="24">
        <v>27157</v>
      </c>
      <c r="AN98" s="18">
        <v>5696</v>
      </c>
      <c r="AO98" s="24">
        <v>1000</v>
      </c>
      <c r="AP98" s="18">
        <v>0</v>
      </c>
      <c r="AQ98" s="17">
        <f t="shared" si="9"/>
        <v>3260</v>
      </c>
      <c r="AR98" s="17">
        <f t="shared" si="9"/>
        <v>6</v>
      </c>
      <c r="AS98" s="24">
        <v>3260</v>
      </c>
      <c r="AT98" s="18">
        <v>6</v>
      </c>
      <c r="AU98" s="24">
        <v>0</v>
      </c>
      <c r="AV98" s="18">
        <v>0</v>
      </c>
      <c r="AW98" s="24">
        <v>3200</v>
      </c>
      <c r="AX98" s="18">
        <v>0</v>
      </c>
      <c r="AY98" s="24"/>
      <c r="AZ98" s="18">
        <v>0</v>
      </c>
      <c r="BA98" s="21"/>
      <c r="BB98" s="18">
        <v>0</v>
      </c>
      <c r="BC98" s="24">
        <v>11582.8</v>
      </c>
      <c r="BD98" s="18">
        <v>0</v>
      </c>
      <c r="BE98" s="24">
        <v>0</v>
      </c>
      <c r="BF98" s="18">
        <v>0</v>
      </c>
      <c r="BG98" s="24">
        <v>0</v>
      </c>
      <c r="BH98" s="24">
        <v>0</v>
      </c>
      <c r="BI98" s="24">
        <v>0</v>
      </c>
      <c r="BJ98" s="18">
        <v>0</v>
      </c>
      <c r="BK98" s="20"/>
      <c r="BL98" s="18">
        <v>-1923</v>
      </c>
      <c r="BM98" s="24"/>
      <c r="BN98" s="24"/>
    </row>
    <row r="99" spans="1:66" s="22" customFormat="1" ht="18.75" customHeight="1">
      <c r="A99" s="15">
        <v>89</v>
      </c>
      <c r="B99" s="45" t="s">
        <v>45</v>
      </c>
      <c r="C99" s="17">
        <f t="shared" si="8"/>
        <v>160342.8</v>
      </c>
      <c r="D99" s="17">
        <f t="shared" si="8"/>
        <v>12717.191</v>
      </c>
      <c r="E99" s="17">
        <f t="shared" si="10"/>
        <v>126559.7</v>
      </c>
      <c r="F99" s="17">
        <f t="shared" si="10"/>
        <v>12750.645</v>
      </c>
      <c r="G99" s="17">
        <f t="shared" si="11"/>
        <v>33783.1</v>
      </c>
      <c r="H99" s="17">
        <f t="shared" si="11"/>
        <v>-33.454</v>
      </c>
      <c r="I99" s="24">
        <v>42093.8</v>
      </c>
      <c r="J99" s="18">
        <v>6422.124</v>
      </c>
      <c r="K99" s="24"/>
      <c r="L99" s="24"/>
      <c r="M99" s="24">
        <v>21260</v>
      </c>
      <c r="N99" s="18">
        <v>2003.321</v>
      </c>
      <c r="O99" s="19">
        <v>3680</v>
      </c>
      <c r="P99" s="18">
        <v>477.7506</v>
      </c>
      <c r="Q99" s="20">
        <v>1050</v>
      </c>
      <c r="R99" s="18">
        <v>250</v>
      </c>
      <c r="S99" s="20">
        <v>300</v>
      </c>
      <c r="T99" s="18">
        <v>36.3504</v>
      </c>
      <c r="U99" s="24">
        <v>80</v>
      </c>
      <c r="V99" s="18">
        <v>0</v>
      </c>
      <c r="W99" s="24">
        <v>500</v>
      </c>
      <c r="X99" s="18">
        <v>30.6</v>
      </c>
      <c r="Y99" s="24"/>
      <c r="Z99" s="18">
        <v>0</v>
      </c>
      <c r="AA99" s="24">
        <v>6350</v>
      </c>
      <c r="AB99" s="18">
        <v>0</v>
      </c>
      <c r="AC99" s="24">
        <v>8410</v>
      </c>
      <c r="AD99" s="18">
        <v>752.12</v>
      </c>
      <c r="AE99" s="24">
        <v>0</v>
      </c>
      <c r="AF99" s="24">
        <v>0</v>
      </c>
      <c r="AG99" s="24">
        <v>0</v>
      </c>
      <c r="AH99" s="18">
        <v>0</v>
      </c>
      <c r="AI99" s="24"/>
      <c r="AJ99" s="18">
        <v>0</v>
      </c>
      <c r="AK99" s="24">
        <v>45250</v>
      </c>
      <c r="AL99" s="18">
        <v>3789</v>
      </c>
      <c r="AM99" s="24">
        <v>44250</v>
      </c>
      <c r="AN99" s="18">
        <v>3789</v>
      </c>
      <c r="AO99" s="24">
        <v>5000</v>
      </c>
      <c r="AP99" s="18">
        <v>520</v>
      </c>
      <c r="AQ99" s="17">
        <f t="shared" si="9"/>
        <v>12955.9</v>
      </c>
      <c r="AR99" s="17">
        <f t="shared" si="9"/>
        <v>16.2</v>
      </c>
      <c r="AS99" s="24">
        <v>12955.9</v>
      </c>
      <c r="AT99" s="18">
        <v>16.2</v>
      </c>
      <c r="AU99" s="24">
        <v>0</v>
      </c>
      <c r="AV99" s="18">
        <v>0</v>
      </c>
      <c r="AW99" s="24">
        <v>11155.9</v>
      </c>
      <c r="AX99" s="18">
        <v>0</v>
      </c>
      <c r="AY99" s="24"/>
      <c r="AZ99" s="18">
        <v>0</v>
      </c>
      <c r="BA99" s="21"/>
      <c r="BB99" s="18">
        <v>0</v>
      </c>
      <c r="BC99" s="24">
        <v>29213.1</v>
      </c>
      <c r="BD99" s="18">
        <v>0</v>
      </c>
      <c r="BE99" s="24">
        <v>4570</v>
      </c>
      <c r="BF99" s="18">
        <v>0</v>
      </c>
      <c r="BG99" s="24">
        <v>0</v>
      </c>
      <c r="BH99" s="24">
        <v>0</v>
      </c>
      <c r="BI99" s="24">
        <v>0</v>
      </c>
      <c r="BJ99" s="18">
        <v>0</v>
      </c>
      <c r="BK99" s="20"/>
      <c r="BL99" s="18">
        <v>-33.454</v>
      </c>
      <c r="BM99" s="24"/>
      <c r="BN99" s="24"/>
    </row>
    <row r="100" spans="1:66" s="22" customFormat="1" ht="18.75" customHeight="1">
      <c r="A100" s="15">
        <v>90</v>
      </c>
      <c r="B100" s="45" t="s">
        <v>46</v>
      </c>
      <c r="C100" s="17">
        <f t="shared" si="8"/>
        <v>23716.7</v>
      </c>
      <c r="D100" s="17">
        <f t="shared" si="8"/>
        <v>1766.6505</v>
      </c>
      <c r="E100" s="17">
        <f t="shared" si="10"/>
        <v>23667</v>
      </c>
      <c r="F100" s="17">
        <f t="shared" si="10"/>
        <v>1766.6505</v>
      </c>
      <c r="G100" s="17">
        <f t="shared" si="11"/>
        <v>49.7</v>
      </c>
      <c r="H100" s="17">
        <f t="shared" si="11"/>
        <v>0</v>
      </c>
      <c r="I100" s="24">
        <v>10100</v>
      </c>
      <c r="J100" s="18">
        <v>846.202</v>
      </c>
      <c r="K100" s="24"/>
      <c r="L100" s="24"/>
      <c r="M100" s="24">
        <v>8652</v>
      </c>
      <c r="N100" s="18">
        <v>694.8465</v>
      </c>
      <c r="O100" s="19">
        <v>500</v>
      </c>
      <c r="P100" s="18">
        <v>231.0544</v>
      </c>
      <c r="Q100" s="20">
        <v>600</v>
      </c>
      <c r="R100" s="18">
        <v>0</v>
      </c>
      <c r="S100" s="20">
        <v>145</v>
      </c>
      <c r="T100" s="18">
        <v>45</v>
      </c>
      <c r="U100" s="24">
        <v>0</v>
      </c>
      <c r="V100" s="18">
        <v>0</v>
      </c>
      <c r="W100" s="24">
        <v>450</v>
      </c>
      <c r="X100" s="18">
        <v>43.6</v>
      </c>
      <c r="Y100" s="24">
        <v>300</v>
      </c>
      <c r="Z100" s="18">
        <v>40</v>
      </c>
      <c r="AA100" s="24">
        <v>3900</v>
      </c>
      <c r="AB100" s="18">
        <v>375.1921</v>
      </c>
      <c r="AC100" s="24">
        <v>2200</v>
      </c>
      <c r="AD100" s="18">
        <v>0</v>
      </c>
      <c r="AE100" s="24">
        <v>0</v>
      </c>
      <c r="AF100" s="24">
        <v>0</v>
      </c>
      <c r="AG100" s="24">
        <v>0</v>
      </c>
      <c r="AH100" s="18">
        <v>0</v>
      </c>
      <c r="AI100" s="24"/>
      <c r="AJ100" s="18">
        <v>0</v>
      </c>
      <c r="AK100" s="24">
        <v>4365</v>
      </c>
      <c r="AL100" s="18">
        <v>182.602</v>
      </c>
      <c r="AM100" s="24">
        <v>4365</v>
      </c>
      <c r="AN100" s="18">
        <v>182.602</v>
      </c>
      <c r="AO100" s="24">
        <v>300</v>
      </c>
      <c r="AP100" s="18">
        <v>40</v>
      </c>
      <c r="AQ100" s="17">
        <f t="shared" si="9"/>
        <v>250</v>
      </c>
      <c r="AR100" s="17">
        <f t="shared" si="9"/>
        <v>3</v>
      </c>
      <c r="AS100" s="24">
        <v>250</v>
      </c>
      <c r="AT100" s="18">
        <v>3</v>
      </c>
      <c r="AU100" s="24">
        <v>0</v>
      </c>
      <c r="AV100" s="18">
        <v>0</v>
      </c>
      <c r="AW100" s="24">
        <v>100</v>
      </c>
      <c r="AX100" s="18">
        <v>0</v>
      </c>
      <c r="AY100" s="24"/>
      <c r="AZ100" s="18">
        <v>0</v>
      </c>
      <c r="BA100" s="21"/>
      <c r="BB100" s="18">
        <v>0</v>
      </c>
      <c r="BC100" s="24">
        <v>0</v>
      </c>
      <c r="BD100" s="18">
        <v>0</v>
      </c>
      <c r="BE100" s="24">
        <v>49.7</v>
      </c>
      <c r="BF100" s="18">
        <v>0</v>
      </c>
      <c r="BG100" s="24">
        <v>0</v>
      </c>
      <c r="BH100" s="24">
        <v>0</v>
      </c>
      <c r="BI100" s="24">
        <v>0</v>
      </c>
      <c r="BJ100" s="18">
        <v>0</v>
      </c>
      <c r="BK100" s="20"/>
      <c r="BL100" s="18">
        <v>0</v>
      </c>
      <c r="BM100" s="24"/>
      <c r="BN100" s="24"/>
    </row>
    <row r="101" spans="1:66" s="22" customFormat="1" ht="18.75" customHeight="1">
      <c r="A101" s="15">
        <v>91</v>
      </c>
      <c r="B101" s="1" t="s">
        <v>47</v>
      </c>
      <c r="C101" s="17">
        <f t="shared" si="8"/>
        <v>57372</v>
      </c>
      <c r="D101" s="17">
        <f t="shared" si="8"/>
        <v>5219.3937</v>
      </c>
      <c r="E101" s="17">
        <f t="shared" si="10"/>
        <v>24749.199999999997</v>
      </c>
      <c r="F101" s="17">
        <f t="shared" si="10"/>
        <v>5169.3937</v>
      </c>
      <c r="G101" s="17">
        <f t="shared" si="11"/>
        <v>32622.8</v>
      </c>
      <c r="H101" s="17">
        <f t="shared" si="11"/>
        <v>50</v>
      </c>
      <c r="I101" s="24">
        <v>19123</v>
      </c>
      <c r="J101" s="18">
        <v>3750.394</v>
      </c>
      <c r="K101" s="24"/>
      <c r="L101" s="24"/>
      <c r="M101" s="24">
        <v>3955.6</v>
      </c>
      <c r="N101" s="18">
        <v>1418.9997</v>
      </c>
      <c r="O101" s="19">
        <v>1750</v>
      </c>
      <c r="P101" s="18">
        <v>958.382</v>
      </c>
      <c r="Q101" s="20">
        <v>960</v>
      </c>
      <c r="R101" s="18">
        <v>0</v>
      </c>
      <c r="S101" s="20">
        <v>196.8</v>
      </c>
      <c r="T101" s="18">
        <v>46.937</v>
      </c>
      <c r="U101" s="24">
        <v>0</v>
      </c>
      <c r="V101" s="18">
        <v>0</v>
      </c>
      <c r="W101" s="24">
        <v>148.8</v>
      </c>
      <c r="X101" s="18">
        <v>19.2</v>
      </c>
      <c r="Y101" s="24"/>
      <c r="Z101" s="18">
        <v>0</v>
      </c>
      <c r="AA101" s="24">
        <v>0</v>
      </c>
      <c r="AB101" s="18">
        <v>0</v>
      </c>
      <c r="AC101" s="24">
        <v>700</v>
      </c>
      <c r="AD101" s="18">
        <v>194.4807</v>
      </c>
      <c r="AE101" s="24">
        <v>0</v>
      </c>
      <c r="AF101" s="24">
        <v>0</v>
      </c>
      <c r="AG101" s="24">
        <v>0</v>
      </c>
      <c r="AH101" s="18">
        <v>0</v>
      </c>
      <c r="AI101" s="24"/>
      <c r="AJ101" s="18">
        <v>0</v>
      </c>
      <c r="AK101" s="24">
        <v>0</v>
      </c>
      <c r="AL101" s="18">
        <v>0</v>
      </c>
      <c r="AM101" s="24"/>
      <c r="AN101" s="18">
        <v>0</v>
      </c>
      <c r="AO101" s="24">
        <v>500</v>
      </c>
      <c r="AP101" s="18">
        <v>0</v>
      </c>
      <c r="AQ101" s="17">
        <f t="shared" si="9"/>
        <v>1170.6</v>
      </c>
      <c r="AR101" s="17">
        <f t="shared" si="9"/>
        <v>0</v>
      </c>
      <c r="AS101" s="24">
        <v>1170.6</v>
      </c>
      <c r="AT101" s="18">
        <v>0</v>
      </c>
      <c r="AU101" s="24">
        <v>0</v>
      </c>
      <c r="AV101" s="18">
        <v>0</v>
      </c>
      <c r="AW101" s="24">
        <v>1170.6</v>
      </c>
      <c r="AX101" s="18">
        <v>0</v>
      </c>
      <c r="AY101" s="24"/>
      <c r="AZ101" s="18">
        <v>0</v>
      </c>
      <c r="BA101" s="21"/>
      <c r="BB101" s="18">
        <v>0</v>
      </c>
      <c r="BC101" s="24">
        <v>32572.8</v>
      </c>
      <c r="BD101" s="18">
        <v>0</v>
      </c>
      <c r="BE101" s="24">
        <v>50</v>
      </c>
      <c r="BF101" s="18">
        <v>50</v>
      </c>
      <c r="BG101" s="24">
        <v>0</v>
      </c>
      <c r="BH101" s="24">
        <v>0</v>
      </c>
      <c r="BI101" s="24">
        <v>0</v>
      </c>
      <c r="BJ101" s="18">
        <v>0</v>
      </c>
      <c r="BK101" s="20"/>
      <c r="BL101" s="18">
        <v>0</v>
      </c>
      <c r="BM101" s="24"/>
      <c r="BN101" s="24"/>
    </row>
    <row r="102" spans="1:66" s="22" customFormat="1" ht="18.75" customHeight="1">
      <c r="A102" s="15">
        <v>92</v>
      </c>
      <c r="B102" s="45" t="s">
        <v>48</v>
      </c>
      <c r="C102" s="17">
        <f t="shared" si="8"/>
        <v>69367.1</v>
      </c>
      <c r="D102" s="17">
        <f t="shared" si="8"/>
        <v>1012.4916</v>
      </c>
      <c r="E102" s="17">
        <f t="shared" si="10"/>
        <v>8898</v>
      </c>
      <c r="F102" s="17">
        <f t="shared" si="10"/>
        <v>1012.4916</v>
      </c>
      <c r="G102" s="17">
        <f t="shared" si="11"/>
        <v>60469.1</v>
      </c>
      <c r="H102" s="17">
        <f t="shared" si="11"/>
        <v>0</v>
      </c>
      <c r="I102" s="24">
        <v>8040</v>
      </c>
      <c r="J102" s="18">
        <v>951.751</v>
      </c>
      <c r="K102" s="24"/>
      <c r="L102" s="24"/>
      <c r="M102" s="24">
        <v>408</v>
      </c>
      <c r="N102" s="18">
        <v>60.7406</v>
      </c>
      <c r="O102" s="19">
        <v>110</v>
      </c>
      <c r="P102" s="18">
        <v>38.2406</v>
      </c>
      <c r="Q102" s="20"/>
      <c r="R102" s="18">
        <v>0</v>
      </c>
      <c r="S102" s="20">
        <v>70</v>
      </c>
      <c r="T102" s="18">
        <v>22.5</v>
      </c>
      <c r="U102" s="24">
        <v>22</v>
      </c>
      <c r="V102" s="18">
        <v>0</v>
      </c>
      <c r="W102" s="24">
        <v>22</v>
      </c>
      <c r="X102" s="18">
        <v>0</v>
      </c>
      <c r="Y102" s="24"/>
      <c r="Z102" s="18">
        <v>0</v>
      </c>
      <c r="AA102" s="24">
        <v>0</v>
      </c>
      <c r="AB102" s="18">
        <v>0</v>
      </c>
      <c r="AC102" s="24">
        <v>106</v>
      </c>
      <c r="AD102" s="18">
        <v>0</v>
      </c>
      <c r="AE102" s="24">
        <v>0</v>
      </c>
      <c r="AF102" s="24">
        <v>0</v>
      </c>
      <c r="AG102" s="24">
        <v>0</v>
      </c>
      <c r="AH102" s="18">
        <v>0</v>
      </c>
      <c r="AI102" s="24"/>
      <c r="AJ102" s="18">
        <v>0</v>
      </c>
      <c r="AK102" s="24">
        <v>0</v>
      </c>
      <c r="AL102" s="18">
        <v>0</v>
      </c>
      <c r="AM102" s="24"/>
      <c r="AN102" s="18">
        <v>0</v>
      </c>
      <c r="AO102" s="24">
        <v>0</v>
      </c>
      <c r="AP102" s="18">
        <v>0</v>
      </c>
      <c r="AQ102" s="17">
        <f t="shared" si="9"/>
        <v>450</v>
      </c>
      <c r="AR102" s="17">
        <f t="shared" si="9"/>
        <v>0</v>
      </c>
      <c r="AS102" s="24">
        <v>450</v>
      </c>
      <c r="AT102" s="18">
        <v>0</v>
      </c>
      <c r="AU102" s="24">
        <v>0</v>
      </c>
      <c r="AV102" s="18">
        <v>0</v>
      </c>
      <c r="AW102" s="24">
        <v>450</v>
      </c>
      <c r="AX102" s="18">
        <v>0</v>
      </c>
      <c r="AY102" s="24"/>
      <c r="AZ102" s="18">
        <v>0</v>
      </c>
      <c r="BA102" s="21"/>
      <c r="BB102" s="18">
        <v>0</v>
      </c>
      <c r="BC102" s="24">
        <v>37829.1</v>
      </c>
      <c r="BD102" s="18">
        <v>0</v>
      </c>
      <c r="BE102" s="24">
        <v>22640</v>
      </c>
      <c r="BF102" s="18">
        <v>0</v>
      </c>
      <c r="BG102" s="24">
        <v>0</v>
      </c>
      <c r="BH102" s="24">
        <v>0</v>
      </c>
      <c r="BI102" s="24">
        <v>0</v>
      </c>
      <c r="BJ102" s="18">
        <v>0</v>
      </c>
      <c r="BK102" s="20"/>
      <c r="BL102" s="18">
        <v>0</v>
      </c>
      <c r="BM102" s="24"/>
      <c r="BN102" s="24"/>
    </row>
    <row r="103" spans="1:66" s="22" customFormat="1" ht="18.75" customHeight="1">
      <c r="A103" s="15">
        <v>93</v>
      </c>
      <c r="B103" s="45" t="s">
        <v>49</v>
      </c>
      <c r="C103" s="17">
        <f t="shared" si="8"/>
        <v>30902.9</v>
      </c>
      <c r="D103" s="17">
        <f t="shared" si="8"/>
        <v>4172.6103</v>
      </c>
      <c r="E103" s="17">
        <f t="shared" si="10"/>
        <v>17400</v>
      </c>
      <c r="F103" s="17">
        <f t="shared" si="10"/>
        <v>3192.6103</v>
      </c>
      <c r="G103" s="17">
        <f t="shared" si="11"/>
        <v>13502.9</v>
      </c>
      <c r="H103" s="17">
        <f t="shared" si="11"/>
        <v>980</v>
      </c>
      <c r="I103" s="24">
        <v>12000</v>
      </c>
      <c r="J103" s="18">
        <v>2207.473</v>
      </c>
      <c r="K103" s="24"/>
      <c r="L103" s="24"/>
      <c r="M103" s="24">
        <v>3900</v>
      </c>
      <c r="N103" s="18">
        <v>965.1373</v>
      </c>
      <c r="O103" s="19">
        <v>400</v>
      </c>
      <c r="P103" s="18">
        <v>162.8673</v>
      </c>
      <c r="Q103" s="20">
        <v>400</v>
      </c>
      <c r="R103" s="18">
        <v>100</v>
      </c>
      <c r="S103" s="20">
        <v>250</v>
      </c>
      <c r="T103" s="18">
        <v>54.17</v>
      </c>
      <c r="U103" s="24">
        <v>300</v>
      </c>
      <c r="V103" s="18">
        <v>75</v>
      </c>
      <c r="W103" s="24">
        <v>550</v>
      </c>
      <c r="X103" s="18">
        <v>3.6</v>
      </c>
      <c r="Y103" s="24">
        <v>250</v>
      </c>
      <c r="Z103" s="18">
        <v>0</v>
      </c>
      <c r="AA103" s="24">
        <v>0</v>
      </c>
      <c r="AB103" s="18">
        <v>0</v>
      </c>
      <c r="AC103" s="24">
        <v>1600</v>
      </c>
      <c r="AD103" s="18">
        <v>274.5</v>
      </c>
      <c r="AE103" s="24">
        <v>0</v>
      </c>
      <c r="AF103" s="24">
        <v>0</v>
      </c>
      <c r="AG103" s="24">
        <v>0</v>
      </c>
      <c r="AH103" s="18">
        <v>0</v>
      </c>
      <c r="AI103" s="24"/>
      <c r="AJ103" s="18">
        <v>0</v>
      </c>
      <c r="AK103" s="24">
        <v>0</v>
      </c>
      <c r="AL103" s="18">
        <v>0</v>
      </c>
      <c r="AM103" s="24"/>
      <c r="AN103" s="18">
        <v>0</v>
      </c>
      <c r="AO103" s="24">
        <v>500</v>
      </c>
      <c r="AP103" s="18">
        <v>0</v>
      </c>
      <c r="AQ103" s="17">
        <f t="shared" si="9"/>
        <v>1000</v>
      </c>
      <c r="AR103" s="17">
        <f t="shared" si="9"/>
        <v>20</v>
      </c>
      <c r="AS103" s="24">
        <v>1000</v>
      </c>
      <c r="AT103" s="18">
        <v>20</v>
      </c>
      <c r="AU103" s="24">
        <v>0</v>
      </c>
      <c r="AV103" s="18">
        <v>0</v>
      </c>
      <c r="AW103" s="24">
        <v>900</v>
      </c>
      <c r="AX103" s="18">
        <v>0</v>
      </c>
      <c r="AY103" s="24"/>
      <c r="AZ103" s="18">
        <v>0</v>
      </c>
      <c r="BA103" s="21"/>
      <c r="BB103" s="18">
        <v>0</v>
      </c>
      <c r="BC103" s="24">
        <v>12272.9</v>
      </c>
      <c r="BD103" s="18">
        <v>0</v>
      </c>
      <c r="BE103" s="24">
        <v>1230</v>
      </c>
      <c r="BF103" s="18">
        <v>980</v>
      </c>
      <c r="BG103" s="24">
        <v>0</v>
      </c>
      <c r="BH103" s="24">
        <v>0</v>
      </c>
      <c r="BI103" s="24">
        <v>0</v>
      </c>
      <c r="BJ103" s="18">
        <v>0</v>
      </c>
      <c r="BK103" s="20"/>
      <c r="BL103" s="18">
        <v>0</v>
      </c>
      <c r="BM103" s="24"/>
      <c r="BN103" s="24"/>
    </row>
    <row r="104" spans="1:66" s="22" customFormat="1" ht="18.75" customHeight="1">
      <c r="A104" s="15">
        <v>94</v>
      </c>
      <c r="B104" s="45" t="s">
        <v>50</v>
      </c>
      <c r="C104" s="17">
        <f t="shared" si="8"/>
        <v>22664.800000000003</v>
      </c>
      <c r="D104" s="17">
        <f t="shared" si="8"/>
        <v>5336.265899999999</v>
      </c>
      <c r="E104" s="17">
        <f t="shared" si="10"/>
        <v>22049.4</v>
      </c>
      <c r="F104" s="17">
        <f t="shared" si="10"/>
        <v>4939.2665</v>
      </c>
      <c r="G104" s="17">
        <f t="shared" si="11"/>
        <v>615.4</v>
      </c>
      <c r="H104" s="17">
        <f t="shared" si="11"/>
        <v>396.9994</v>
      </c>
      <c r="I104" s="24">
        <v>10480</v>
      </c>
      <c r="J104" s="18">
        <v>979</v>
      </c>
      <c r="K104" s="24"/>
      <c r="L104" s="24"/>
      <c r="M104" s="24">
        <v>5264</v>
      </c>
      <c r="N104" s="18">
        <v>1106.5665</v>
      </c>
      <c r="O104" s="19">
        <v>1500</v>
      </c>
      <c r="P104" s="18">
        <v>459.4295</v>
      </c>
      <c r="Q104" s="20">
        <v>444</v>
      </c>
      <c r="R104" s="18">
        <v>30</v>
      </c>
      <c r="S104" s="20">
        <v>160</v>
      </c>
      <c r="T104" s="18">
        <v>36</v>
      </c>
      <c r="U104" s="24">
        <v>300</v>
      </c>
      <c r="V104" s="18">
        <v>70</v>
      </c>
      <c r="W104" s="24">
        <v>378</v>
      </c>
      <c r="X104" s="18">
        <v>7.2</v>
      </c>
      <c r="Y104" s="24">
        <v>300</v>
      </c>
      <c r="Z104" s="18">
        <v>0</v>
      </c>
      <c r="AA104" s="24">
        <v>200</v>
      </c>
      <c r="AB104" s="18">
        <v>53</v>
      </c>
      <c r="AC104" s="24">
        <v>950</v>
      </c>
      <c r="AD104" s="18">
        <v>300.937</v>
      </c>
      <c r="AE104" s="24">
        <v>0</v>
      </c>
      <c r="AF104" s="24">
        <v>0</v>
      </c>
      <c r="AG104" s="24">
        <v>0</v>
      </c>
      <c r="AH104" s="18">
        <v>0</v>
      </c>
      <c r="AI104" s="24"/>
      <c r="AJ104" s="18">
        <v>0</v>
      </c>
      <c r="AK104" s="24">
        <v>5707.4</v>
      </c>
      <c r="AL104" s="18">
        <v>2853.7</v>
      </c>
      <c r="AM104" s="24"/>
      <c r="AN104" s="18">
        <v>0</v>
      </c>
      <c r="AO104" s="24">
        <v>200</v>
      </c>
      <c r="AP104" s="18">
        <v>0</v>
      </c>
      <c r="AQ104" s="17">
        <f t="shared" si="9"/>
        <v>398</v>
      </c>
      <c r="AR104" s="17">
        <f t="shared" si="9"/>
        <v>0</v>
      </c>
      <c r="AS104" s="24">
        <v>398</v>
      </c>
      <c r="AT104" s="18">
        <v>0</v>
      </c>
      <c r="AU104" s="24">
        <v>0</v>
      </c>
      <c r="AV104" s="18">
        <v>0</v>
      </c>
      <c r="AW104" s="24">
        <v>350</v>
      </c>
      <c r="AX104" s="18">
        <v>0</v>
      </c>
      <c r="AY104" s="24"/>
      <c r="AZ104" s="18">
        <v>0</v>
      </c>
      <c r="BA104" s="21"/>
      <c r="BB104" s="18">
        <v>0</v>
      </c>
      <c r="BC104" s="24">
        <v>250.4</v>
      </c>
      <c r="BD104" s="18">
        <v>0</v>
      </c>
      <c r="BE104" s="24">
        <v>365</v>
      </c>
      <c r="BF104" s="18">
        <v>396.9994</v>
      </c>
      <c r="BG104" s="24">
        <v>0</v>
      </c>
      <c r="BH104" s="24">
        <v>0</v>
      </c>
      <c r="BI104" s="24">
        <v>0</v>
      </c>
      <c r="BJ104" s="18">
        <v>0</v>
      </c>
      <c r="BK104" s="20"/>
      <c r="BL104" s="18">
        <v>0</v>
      </c>
      <c r="BM104" s="24"/>
      <c r="BN104" s="24"/>
    </row>
    <row r="105" spans="1:66" s="22" customFormat="1" ht="18.75" customHeight="1">
      <c r="A105" s="15">
        <v>95</v>
      </c>
      <c r="B105" s="45" t="s">
        <v>51</v>
      </c>
      <c r="C105" s="17">
        <f t="shared" si="8"/>
        <v>16269.2</v>
      </c>
      <c r="D105" s="17">
        <f t="shared" si="8"/>
        <v>1694.7743</v>
      </c>
      <c r="E105" s="17">
        <f t="shared" si="10"/>
        <v>16269.2</v>
      </c>
      <c r="F105" s="17">
        <f t="shared" si="10"/>
        <v>1785.3993</v>
      </c>
      <c r="G105" s="17">
        <f t="shared" si="11"/>
        <v>0</v>
      </c>
      <c r="H105" s="17">
        <f t="shared" si="11"/>
        <v>-90.625</v>
      </c>
      <c r="I105" s="24">
        <v>11900</v>
      </c>
      <c r="J105" s="18">
        <v>1205.152</v>
      </c>
      <c r="K105" s="24"/>
      <c r="L105" s="24"/>
      <c r="M105" s="24">
        <v>2839</v>
      </c>
      <c r="N105" s="18">
        <v>580.2473</v>
      </c>
      <c r="O105" s="19">
        <v>500</v>
      </c>
      <c r="P105" s="18">
        <v>289.8961</v>
      </c>
      <c r="Q105" s="20"/>
      <c r="R105" s="18">
        <v>0</v>
      </c>
      <c r="S105" s="20">
        <v>160</v>
      </c>
      <c r="T105" s="18">
        <v>51</v>
      </c>
      <c r="U105" s="24">
        <v>0</v>
      </c>
      <c r="V105" s="18">
        <v>0</v>
      </c>
      <c r="W105" s="24">
        <v>63</v>
      </c>
      <c r="X105" s="18">
        <v>3.6</v>
      </c>
      <c r="Y105" s="24"/>
      <c r="Z105" s="18">
        <v>0</v>
      </c>
      <c r="AA105" s="24">
        <v>750</v>
      </c>
      <c r="AB105" s="18">
        <v>0</v>
      </c>
      <c r="AC105" s="24">
        <v>1136</v>
      </c>
      <c r="AD105" s="18">
        <v>233.9512</v>
      </c>
      <c r="AE105" s="24">
        <v>0</v>
      </c>
      <c r="AF105" s="24">
        <v>0</v>
      </c>
      <c r="AG105" s="24">
        <v>0</v>
      </c>
      <c r="AH105" s="18">
        <v>0</v>
      </c>
      <c r="AI105" s="24"/>
      <c r="AJ105" s="18">
        <v>0</v>
      </c>
      <c r="AK105" s="24">
        <v>0</v>
      </c>
      <c r="AL105" s="18">
        <v>0</v>
      </c>
      <c r="AM105" s="24"/>
      <c r="AN105" s="18">
        <v>0</v>
      </c>
      <c r="AO105" s="24">
        <v>200</v>
      </c>
      <c r="AP105" s="18">
        <v>0</v>
      </c>
      <c r="AQ105" s="17">
        <f t="shared" si="9"/>
        <v>1330.2</v>
      </c>
      <c r="AR105" s="17">
        <f t="shared" si="9"/>
        <v>0</v>
      </c>
      <c r="AS105" s="24">
        <v>1330.2</v>
      </c>
      <c r="AT105" s="18">
        <v>0</v>
      </c>
      <c r="AU105" s="24">
        <v>0</v>
      </c>
      <c r="AV105" s="18">
        <v>0</v>
      </c>
      <c r="AW105" s="24">
        <v>930.2</v>
      </c>
      <c r="AX105" s="18">
        <v>0</v>
      </c>
      <c r="AY105" s="24"/>
      <c r="AZ105" s="18">
        <v>0</v>
      </c>
      <c r="BA105" s="21"/>
      <c r="BB105" s="18">
        <v>0</v>
      </c>
      <c r="BC105" s="24">
        <v>23800</v>
      </c>
      <c r="BD105" s="18">
        <v>0</v>
      </c>
      <c r="BE105" s="24">
        <v>1200</v>
      </c>
      <c r="BF105" s="18">
        <v>1250</v>
      </c>
      <c r="BG105" s="24">
        <v>0</v>
      </c>
      <c r="BH105" s="24">
        <v>0</v>
      </c>
      <c r="BI105" s="24">
        <v>-25000</v>
      </c>
      <c r="BJ105" s="18">
        <v>-1340.625</v>
      </c>
      <c r="BK105" s="20"/>
      <c r="BL105" s="18">
        <v>0</v>
      </c>
      <c r="BM105" s="24"/>
      <c r="BN105" s="24"/>
    </row>
    <row r="106" spans="1:66" s="22" customFormat="1" ht="18.75" customHeight="1">
      <c r="A106" s="15">
        <v>96</v>
      </c>
      <c r="B106" s="45" t="s">
        <v>52</v>
      </c>
      <c r="C106" s="17">
        <f t="shared" si="8"/>
        <v>30554.1</v>
      </c>
      <c r="D106" s="17">
        <f t="shared" si="8"/>
        <v>4595.7970000000005</v>
      </c>
      <c r="E106" s="17">
        <f t="shared" si="10"/>
        <v>28093.1</v>
      </c>
      <c r="F106" s="17">
        <f t="shared" si="10"/>
        <v>4740.118</v>
      </c>
      <c r="G106" s="17">
        <f t="shared" si="11"/>
        <v>2461</v>
      </c>
      <c r="H106" s="17">
        <f t="shared" si="11"/>
        <v>-144.321</v>
      </c>
      <c r="I106" s="24">
        <v>19500</v>
      </c>
      <c r="J106" s="18">
        <v>3288.32</v>
      </c>
      <c r="K106" s="24"/>
      <c r="L106" s="24"/>
      <c r="M106" s="24">
        <v>6989.1</v>
      </c>
      <c r="N106" s="18">
        <v>1438.798</v>
      </c>
      <c r="O106" s="19">
        <v>3400</v>
      </c>
      <c r="P106" s="18">
        <v>840.848</v>
      </c>
      <c r="Q106" s="20">
        <v>780</v>
      </c>
      <c r="R106" s="18">
        <v>65</v>
      </c>
      <c r="S106" s="20">
        <v>150</v>
      </c>
      <c r="T106" s="18">
        <v>36</v>
      </c>
      <c r="U106" s="24">
        <v>100</v>
      </c>
      <c r="V106" s="18">
        <v>0</v>
      </c>
      <c r="W106" s="24">
        <v>720</v>
      </c>
      <c r="X106" s="18">
        <v>46.95</v>
      </c>
      <c r="Y106" s="24">
        <v>400</v>
      </c>
      <c r="Z106" s="18">
        <v>12.75</v>
      </c>
      <c r="AA106" s="24">
        <v>0</v>
      </c>
      <c r="AB106" s="18">
        <v>0</v>
      </c>
      <c r="AC106" s="24">
        <v>1839.1</v>
      </c>
      <c r="AD106" s="18">
        <v>450</v>
      </c>
      <c r="AE106" s="24">
        <v>0</v>
      </c>
      <c r="AF106" s="24">
        <v>0</v>
      </c>
      <c r="AG106" s="24">
        <v>0</v>
      </c>
      <c r="AH106" s="18">
        <v>0</v>
      </c>
      <c r="AI106" s="24"/>
      <c r="AJ106" s="18">
        <v>0</v>
      </c>
      <c r="AK106" s="24">
        <v>0</v>
      </c>
      <c r="AL106" s="18">
        <v>0</v>
      </c>
      <c r="AM106" s="24"/>
      <c r="AN106" s="18">
        <v>0</v>
      </c>
      <c r="AO106" s="24">
        <v>200</v>
      </c>
      <c r="AP106" s="18">
        <v>0</v>
      </c>
      <c r="AQ106" s="17">
        <f t="shared" si="9"/>
        <v>1404</v>
      </c>
      <c r="AR106" s="17">
        <f t="shared" si="9"/>
        <v>13</v>
      </c>
      <c r="AS106" s="24">
        <v>1404</v>
      </c>
      <c r="AT106" s="18">
        <v>13</v>
      </c>
      <c r="AU106" s="24">
        <v>0</v>
      </c>
      <c r="AV106" s="18">
        <v>0</v>
      </c>
      <c r="AW106" s="24">
        <v>1304</v>
      </c>
      <c r="AX106" s="18">
        <v>0</v>
      </c>
      <c r="AY106" s="24"/>
      <c r="AZ106" s="18">
        <v>0</v>
      </c>
      <c r="BA106" s="21"/>
      <c r="BB106" s="18">
        <v>0</v>
      </c>
      <c r="BC106" s="24">
        <v>4461</v>
      </c>
      <c r="BD106" s="18">
        <v>0</v>
      </c>
      <c r="BE106" s="24">
        <v>500</v>
      </c>
      <c r="BF106" s="18">
        <v>0</v>
      </c>
      <c r="BG106" s="24">
        <v>0</v>
      </c>
      <c r="BH106" s="24">
        <v>0</v>
      </c>
      <c r="BI106" s="24">
        <v>0</v>
      </c>
      <c r="BJ106" s="18">
        <v>0</v>
      </c>
      <c r="BK106" s="20">
        <v>-2500</v>
      </c>
      <c r="BL106" s="18">
        <v>-144.321</v>
      </c>
      <c r="BM106" s="24"/>
      <c r="BN106" s="24"/>
    </row>
    <row r="107" spans="1:66" s="22" customFormat="1" ht="18.75" customHeight="1">
      <c r="A107" s="15">
        <v>97</v>
      </c>
      <c r="B107" s="45" t="s">
        <v>53</v>
      </c>
      <c r="C107" s="17">
        <f t="shared" si="8"/>
        <v>16865.1</v>
      </c>
      <c r="D107" s="17">
        <f t="shared" si="8"/>
        <v>1986.5636</v>
      </c>
      <c r="E107" s="17">
        <f t="shared" si="10"/>
        <v>16614.1</v>
      </c>
      <c r="F107" s="17">
        <f t="shared" si="10"/>
        <v>1956.0636</v>
      </c>
      <c r="G107" s="17">
        <f t="shared" si="11"/>
        <v>251</v>
      </c>
      <c r="H107" s="17">
        <f t="shared" si="11"/>
        <v>30.5</v>
      </c>
      <c r="I107" s="24">
        <v>9500</v>
      </c>
      <c r="J107" s="18">
        <v>1604.155</v>
      </c>
      <c r="K107" s="24"/>
      <c r="L107" s="24"/>
      <c r="M107" s="24">
        <v>4220</v>
      </c>
      <c r="N107" s="18">
        <v>351.9086</v>
      </c>
      <c r="O107" s="19">
        <v>1400</v>
      </c>
      <c r="P107" s="18">
        <v>322.8086</v>
      </c>
      <c r="Q107" s="20"/>
      <c r="R107" s="18">
        <v>0</v>
      </c>
      <c r="S107" s="20">
        <v>120</v>
      </c>
      <c r="T107" s="18">
        <v>25.5</v>
      </c>
      <c r="U107" s="24">
        <v>100</v>
      </c>
      <c r="V107" s="18">
        <v>0</v>
      </c>
      <c r="W107" s="24">
        <v>1200</v>
      </c>
      <c r="X107" s="18">
        <v>3.6</v>
      </c>
      <c r="Y107" s="24">
        <v>950</v>
      </c>
      <c r="Z107" s="18">
        <v>0</v>
      </c>
      <c r="AA107" s="24">
        <v>200</v>
      </c>
      <c r="AB107" s="18">
        <v>0</v>
      </c>
      <c r="AC107" s="24">
        <v>1000</v>
      </c>
      <c r="AD107" s="18">
        <v>0</v>
      </c>
      <c r="AE107" s="24">
        <v>0</v>
      </c>
      <c r="AF107" s="24">
        <v>0</v>
      </c>
      <c r="AG107" s="24">
        <v>0</v>
      </c>
      <c r="AH107" s="18">
        <v>0</v>
      </c>
      <c r="AI107" s="24"/>
      <c r="AJ107" s="18">
        <v>0</v>
      </c>
      <c r="AK107" s="24">
        <v>0</v>
      </c>
      <c r="AL107" s="18">
        <v>0</v>
      </c>
      <c r="AM107" s="24"/>
      <c r="AN107" s="18">
        <v>0</v>
      </c>
      <c r="AO107" s="24">
        <v>1000</v>
      </c>
      <c r="AP107" s="18">
        <v>0</v>
      </c>
      <c r="AQ107" s="17">
        <f t="shared" si="9"/>
        <v>1894.1</v>
      </c>
      <c r="AR107" s="17">
        <f t="shared" si="9"/>
        <v>0</v>
      </c>
      <c r="AS107" s="24">
        <v>1894.1</v>
      </c>
      <c r="AT107" s="18">
        <v>0</v>
      </c>
      <c r="AU107" s="24">
        <v>0</v>
      </c>
      <c r="AV107" s="18">
        <v>0</v>
      </c>
      <c r="AW107" s="24">
        <v>1394.1</v>
      </c>
      <c r="AX107" s="18">
        <v>0</v>
      </c>
      <c r="AY107" s="24"/>
      <c r="AZ107" s="18">
        <v>0</v>
      </c>
      <c r="BA107" s="21"/>
      <c r="BB107" s="18">
        <v>0</v>
      </c>
      <c r="BC107" s="24">
        <v>0</v>
      </c>
      <c r="BD107" s="18">
        <v>0</v>
      </c>
      <c r="BE107" s="24">
        <v>471.5</v>
      </c>
      <c r="BF107" s="18">
        <v>251</v>
      </c>
      <c r="BG107" s="24">
        <v>0</v>
      </c>
      <c r="BH107" s="24">
        <v>0</v>
      </c>
      <c r="BI107" s="24">
        <v>0</v>
      </c>
      <c r="BJ107" s="18">
        <v>0</v>
      </c>
      <c r="BK107" s="20">
        <v>-220.5</v>
      </c>
      <c r="BL107" s="18">
        <v>-220.5</v>
      </c>
      <c r="BM107" s="24"/>
      <c r="BN107" s="24"/>
    </row>
    <row r="108" spans="1:66" s="47" customFormat="1" ht="18.75" customHeight="1">
      <c r="A108" s="52" t="s">
        <v>146</v>
      </c>
      <c r="B108" s="52"/>
      <c r="C108" s="46">
        <f>SUM(C11:C107)</f>
        <v>9335685.799999999</v>
      </c>
      <c r="D108" s="46">
        <f aca="true" t="shared" si="12" ref="D108:BN108">SUM(D11:D107)</f>
        <v>1325876.8843000003</v>
      </c>
      <c r="E108" s="46">
        <f t="shared" si="12"/>
        <v>8381154.299999996</v>
      </c>
      <c r="F108" s="46">
        <f t="shared" si="12"/>
        <v>1462263.6188000003</v>
      </c>
      <c r="G108" s="46">
        <f t="shared" si="12"/>
        <v>1090269.9999999998</v>
      </c>
      <c r="H108" s="46">
        <f t="shared" si="12"/>
        <v>-120798.00879999995</v>
      </c>
      <c r="I108" s="46">
        <f t="shared" si="12"/>
        <v>3176570.5000000005</v>
      </c>
      <c r="J108" s="46">
        <f t="shared" si="12"/>
        <v>658569.3250000002</v>
      </c>
      <c r="K108" s="46">
        <f t="shared" si="12"/>
        <v>0</v>
      </c>
      <c r="L108" s="46">
        <f t="shared" si="12"/>
        <v>0</v>
      </c>
      <c r="M108" s="46">
        <f t="shared" si="12"/>
        <v>1773212.8000000003</v>
      </c>
      <c r="N108" s="46">
        <f t="shared" si="12"/>
        <v>306596.18310000014</v>
      </c>
      <c r="O108" s="46">
        <f t="shared" si="12"/>
        <v>477629.0999999999</v>
      </c>
      <c r="P108" s="46">
        <f t="shared" si="12"/>
        <v>131971.57690000001</v>
      </c>
      <c r="Q108" s="46">
        <f t="shared" si="12"/>
        <v>107075.4</v>
      </c>
      <c r="R108" s="46">
        <f t="shared" si="12"/>
        <v>18251.247199999998</v>
      </c>
      <c r="S108" s="46">
        <f t="shared" si="12"/>
        <v>33598.8</v>
      </c>
      <c r="T108" s="46">
        <f t="shared" si="12"/>
        <v>6056.063999999999</v>
      </c>
      <c r="U108" s="46">
        <f t="shared" si="12"/>
        <v>15246</v>
      </c>
      <c r="V108" s="46">
        <f t="shared" si="12"/>
        <v>669.5</v>
      </c>
      <c r="W108" s="46">
        <f t="shared" si="12"/>
        <v>279872.4</v>
      </c>
      <c r="X108" s="46">
        <f t="shared" si="12"/>
        <v>37491.009799999956</v>
      </c>
      <c r="Y108" s="46">
        <f t="shared" si="12"/>
        <v>190244.9</v>
      </c>
      <c r="Z108" s="46">
        <f t="shared" si="12"/>
        <v>24810.180099999998</v>
      </c>
      <c r="AA108" s="46">
        <f t="shared" si="12"/>
        <v>254188.80000000002</v>
      </c>
      <c r="AB108" s="46">
        <f t="shared" si="12"/>
        <v>15834.1081</v>
      </c>
      <c r="AC108" s="46">
        <f t="shared" si="12"/>
        <v>519109.1</v>
      </c>
      <c r="AD108" s="46">
        <f t="shared" si="12"/>
        <v>85532.7072</v>
      </c>
      <c r="AE108" s="46">
        <f t="shared" si="12"/>
        <v>564.1</v>
      </c>
      <c r="AF108" s="46">
        <f t="shared" si="12"/>
        <v>0</v>
      </c>
      <c r="AG108" s="46">
        <f t="shared" si="12"/>
        <v>2373999.8000000003</v>
      </c>
      <c r="AH108" s="46">
        <f t="shared" si="12"/>
        <v>401151.72199999995</v>
      </c>
      <c r="AI108" s="46">
        <f t="shared" si="12"/>
        <v>2373799.8000000003</v>
      </c>
      <c r="AJ108" s="46">
        <f t="shared" si="12"/>
        <v>401151.72199999995</v>
      </c>
      <c r="AK108" s="46">
        <f t="shared" si="12"/>
        <v>281097</v>
      </c>
      <c r="AL108" s="46">
        <f t="shared" si="12"/>
        <v>36226.985</v>
      </c>
      <c r="AM108" s="46">
        <f t="shared" si="12"/>
        <v>187292.3</v>
      </c>
      <c r="AN108" s="46">
        <f t="shared" si="12"/>
        <v>23044.285</v>
      </c>
      <c r="AO108" s="46">
        <f t="shared" si="12"/>
        <v>260472.8</v>
      </c>
      <c r="AP108" s="46">
        <f t="shared" si="12"/>
        <v>40620.761</v>
      </c>
      <c r="AQ108" s="46">
        <f t="shared" si="12"/>
        <v>423668.19999999995</v>
      </c>
      <c r="AR108" s="46">
        <f t="shared" si="12"/>
        <v>3509.916999999999</v>
      </c>
      <c r="AS108" s="46">
        <f t="shared" si="12"/>
        <v>515237.2999999999</v>
      </c>
      <c r="AT108" s="46">
        <f t="shared" si="12"/>
        <v>19098.6427</v>
      </c>
      <c r="AU108" s="46">
        <f t="shared" si="12"/>
        <v>44169.4</v>
      </c>
      <c r="AV108" s="46">
        <f t="shared" si="12"/>
        <v>0</v>
      </c>
      <c r="AW108" s="46">
        <f t="shared" si="12"/>
        <v>443039.3999999999</v>
      </c>
      <c r="AX108" s="46">
        <f t="shared" si="12"/>
        <v>15588.7257</v>
      </c>
      <c r="AY108" s="46">
        <f t="shared" si="12"/>
        <v>44169.4</v>
      </c>
      <c r="AZ108" s="46">
        <f t="shared" si="12"/>
        <v>0</v>
      </c>
      <c r="BA108" s="46">
        <f t="shared" si="12"/>
        <v>135738.5</v>
      </c>
      <c r="BB108" s="46">
        <f t="shared" si="12"/>
        <v>15588.7257</v>
      </c>
      <c r="BC108" s="46">
        <f t="shared" si="12"/>
        <v>1039888.6</v>
      </c>
      <c r="BD108" s="46">
        <f t="shared" si="12"/>
        <v>35583.693</v>
      </c>
      <c r="BE108" s="46">
        <f t="shared" si="12"/>
        <v>209716.9</v>
      </c>
      <c r="BF108" s="46">
        <f t="shared" si="12"/>
        <v>23166.8642</v>
      </c>
      <c r="BG108" s="46">
        <f t="shared" si="12"/>
        <v>5000</v>
      </c>
      <c r="BH108" s="46">
        <f t="shared" si="12"/>
        <v>2498.88</v>
      </c>
      <c r="BI108" s="46">
        <f t="shared" si="12"/>
        <v>-39352</v>
      </c>
      <c r="BJ108" s="46">
        <f t="shared" si="12"/>
        <v>-8341.530999999999</v>
      </c>
      <c r="BK108" s="46">
        <f t="shared" si="12"/>
        <v>-169152.9</v>
      </c>
      <c r="BL108" s="46">
        <f t="shared" si="12"/>
        <v>-173705.91500000004</v>
      </c>
      <c r="BM108" s="46">
        <f t="shared" si="12"/>
        <v>0</v>
      </c>
      <c r="BN108" s="46">
        <f t="shared" si="12"/>
        <v>0</v>
      </c>
    </row>
    <row r="109" ht="18.75" customHeight="1"/>
    <row r="110" ht="18.75" customHeight="1"/>
    <row r="111" ht="18.7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spans="1:66" s="49" customFormat="1" ht="22.5" customHeight="1">
      <c r="A212" s="6"/>
      <c r="B212" s="48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</row>
    <row r="213" spans="1:66" s="49" customFormat="1" ht="24" customHeight="1">
      <c r="A213" s="6"/>
      <c r="B213" s="48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</row>
    <row r="214" spans="1:66" s="49" customFormat="1" ht="17.25">
      <c r="A214" s="6"/>
      <c r="B214" s="48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</row>
    <row r="215" spans="1:66" s="49" customFormat="1" ht="17.25">
      <c r="A215" s="6"/>
      <c r="B215" s="48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</row>
    <row r="217" ht="45" customHeight="1"/>
  </sheetData>
  <sheetProtection/>
  <protectedRanges>
    <protectedRange sqref="J11:J21 J23:J47 J49:J50 J52:J107" name="Range2"/>
    <protectedRange sqref="N11:N21 N23:N47 N49:N50 N52:N107" name="Range2_1"/>
    <protectedRange sqref="R11:R21 R23:R47 R49:R50 R52:R107" name="Range2_3"/>
    <protectedRange sqref="T11:T21 T23:T47 T49:T50 T52:T107" name="Range2_4"/>
    <protectedRange sqref="V11:V21 V23:V47 V49:V50 V52:V107" name="Range2_5"/>
    <protectedRange sqref="X11:X21 X23:X47 X49:X50 X52:X107" name="Range2_6"/>
    <protectedRange sqref="Z11:Z21 Z23:Z47 Z49:Z50 Z52:Z107" name="Range2_7"/>
    <protectedRange sqref="AB11:AB21 AB23:AB47 AB49:AB50 AB52:AB107" name="Range2_8"/>
    <protectedRange sqref="AD11:AD21 AD23:AD47 AD49:AD50 AD52:AD107" name="Range2_9"/>
    <protectedRange sqref="AH11:AH21 AH23:AH47 AH49:AH50 AH52:AH107" name="Range2_11"/>
    <protectedRange sqref="AJ11:AJ21 AJ23:AJ47 AJ49:AJ50 AJ52:AJ107" name="Range2_12"/>
    <protectedRange sqref="AL11:AL21 AL23:AL47 AL49:AL50 AL52:AL107" name="Range2_13"/>
    <protectedRange sqref="AN11:AN21 AN23:AN47 AN49:AN50 AN52:AN107" name="Range2_14"/>
    <protectedRange sqref="AP11:AP21 AP23:AP47 AP49:AP50 AP52:AP107" name="Range2_15"/>
    <protectedRange sqref="AT11:AT21 AT23:AT47 AT49:AT50 AT52:AT107" name="Range3"/>
    <protectedRange sqref="AV11:AV21 AV23:AV47 AV49:AV50 AV52:AV107" name="Range3_1"/>
    <protectedRange sqref="AX11:AX21 AX23:AX47 AX49:AX50 AX52:AX107" name="Range3_3"/>
    <protectedRange sqref="AZ11:AZ21 AZ23:AZ47 AZ49:AZ50 AZ52:AZ107" name="Range3_4"/>
    <protectedRange sqref="BB11:BB21 BB23:BB47 BB49:BB50 BB52:BB107" name="Range3_5"/>
    <protectedRange sqref="BD11:BD21 BD23:BD47 BD49:BD50 BD52:BD107" name="Range3_6"/>
    <protectedRange sqref="BF11:BF21 BF23:BF47 BF49:BF50 BF52:BF107" name="Range3_7"/>
    <protectedRange sqref="BJ11:BJ21 BJ23:BJ47 BJ49:BJ50 BJ52:BJ107" name="Range3_8"/>
    <protectedRange sqref="BL11:BL21 BL23:BL47 BL49:BL50 BL52:BL107" name="Range3_9"/>
    <protectedRange sqref="P11:P21 P23:P47 P49:P50 P52:P107" name="Range2_10"/>
    <protectedRange sqref="J22" name="Range2_2"/>
    <protectedRange sqref="N22" name="Range2_1_1"/>
    <protectedRange sqref="R22" name="Range2_3_1"/>
    <protectedRange sqref="T22" name="Range2_4_1"/>
    <protectedRange sqref="V22" name="Range2_5_1"/>
    <protectedRange sqref="X22" name="Range2_6_1"/>
    <protectedRange sqref="Z22" name="Range2_7_1"/>
    <protectedRange sqref="AB22" name="Range2_8_1"/>
    <protectedRange sqref="AD22" name="Range2_9_1"/>
    <protectedRange sqref="AH22" name="Range2_11_1"/>
    <protectedRange sqref="AJ22" name="Range2_12_1"/>
    <protectedRange sqref="AL22" name="Range2_13_1"/>
    <protectedRange sqref="AN22" name="Range2_14_1"/>
    <protectedRange sqref="AP22" name="Range2_15_1"/>
    <protectedRange sqref="AT22" name="Range3_2"/>
    <protectedRange sqref="AV22" name="Range3_1_1"/>
    <protectedRange sqref="AX22" name="Range3_3_1"/>
    <protectedRange sqref="AZ22" name="Range3_4_1"/>
    <protectedRange sqref="BB22" name="Range3_5_1"/>
    <protectedRange sqref="BD22" name="Range3_6_1"/>
    <protectedRange sqref="BF22" name="Range3_7_1"/>
    <protectedRange sqref="BJ22" name="Range3_8_1"/>
    <protectedRange sqref="BL22" name="Range3_9_1"/>
    <protectedRange sqref="P22" name="Range2_10_1"/>
    <protectedRange sqref="J48" name="Range2_16"/>
    <protectedRange sqref="N48" name="Range2_1_2"/>
    <protectedRange sqref="R48" name="Range2_3_2"/>
    <protectedRange sqref="T48" name="Range2_4_2"/>
    <protectedRange sqref="V48" name="Range2_5_2"/>
    <protectedRange sqref="X48" name="Range2_6_2"/>
    <protectedRange sqref="Z48" name="Range2_7_2"/>
    <protectedRange sqref="AB48" name="Range2_8_2"/>
    <protectedRange sqref="AD48" name="Range2_9_2"/>
    <protectedRange sqref="AH48" name="Range2_11_2"/>
    <protectedRange sqref="AJ48" name="Range2_12_2"/>
    <protectedRange sqref="AL48" name="Range2_13_2"/>
    <protectedRange sqref="AN48" name="Range2_14_2"/>
    <protectedRange sqref="AP48" name="Range2_15_2"/>
    <protectedRange sqref="AT48" name="Range3_10"/>
    <protectedRange sqref="AV48" name="Range3_1_2"/>
    <protectedRange sqref="AX48" name="Range3_3_2"/>
    <protectedRange sqref="AZ48" name="Range3_4_2"/>
    <protectedRange sqref="BB48" name="Range3_5_2"/>
    <protectedRange sqref="BD48" name="Range3_6_2"/>
    <protectedRange sqref="BF48" name="Range3_7_2"/>
    <protectedRange sqref="BJ48" name="Range3_8_2"/>
    <protectedRange sqref="BL48" name="Range3_9_2"/>
    <protectedRange sqref="P48" name="Range2_10_2"/>
    <protectedRange sqref="J51" name="Range2_17"/>
    <protectedRange sqref="N51" name="Range2_1_3"/>
    <protectedRange sqref="R51" name="Range2_3_3"/>
    <protectedRange sqref="T51" name="Range2_4_3"/>
    <protectedRange sqref="V51" name="Range2_5_3"/>
    <protectedRange sqref="X51" name="Range2_6_3"/>
    <protectedRange sqref="Z51" name="Range2_7_3"/>
    <protectedRange sqref="AB51" name="Range2_8_3"/>
    <protectedRange sqref="AD51" name="Range2_9_3"/>
    <protectedRange sqref="AH51" name="Range2_11_3"/>
    <protectedRange sqref="AJ51" name="Range2_12_3"/>
    <protectedRange sqref="AL51" name="Range2_13_3"/>
    <protectedRange sqref="AN51" name="Range2_14_3"/>
    <protectedRange sqref="AP51" name="Range2_15_3"/>
    <protectedRange sqref="AT51" name="Range3_11"/>
    <protectedRange sqref="AV51" name="Range3_1_3"/>
    <protectedRange sqref="AX51" name="Range3_3_3"/>
    <protectedRange sqref="AZ51" name="Range3_4_3"/>
    <protectedRange sqref="BB51" name="Range3_5_3"/>
    <protectedRange sqref="BD51" name="Range3_6_3"/>
    <protectedRange sqref="BF51" name="Range3_7_3"/>
    <protectedRange sqref="BJ51" name="Range3_8_3"/>
    <protectedRange sqref="BL51" name="Range3_9_3"/>
    <protectedRange sqref="P51" name="Range2_10_3"/>
  </protectedRanges>
  <mergeCells count="54">
    <mergeCell ref="A2:N2"/>
    <mergeCell ref="D3:I3"/>
    <mergeCell ref="C8:D8"/>
    <mergeCell ref="E8:F8"/>
    <mergeCell ref="G8:H8"/>
    <mergeCell ref="I8:J8"/>
    <mergeCell ref="K8:L8"/>
    <mergeCell ref="BG6:BH8"/>
    <mergeCell ref="BI6:BJ8"/>
    <mergeCell ref="BK6:BN7"/>
    <mergeCell ref="BC7:BD8"/>
    <mergeCell ref="BE7:BF8"/>
    <mergeCell ref="BC6:BF6"/>
    <mergeCell ref="W3:X3"/>
    <mergeCell ref="AG3:AH3"/>
    <mergeCell ref="A4:A9"/>
    <mergeCell ref="B4:B9"/>
    <mergeCell ref="C4:H7"/>
    <mergeCell ref="I4:BB4"/>
    <mergeCell ref="I6:BB6"/>
    <mergeCell ref="I7:L7"/>
    <mergeCell ref="M7:N8"/>
    <mergeCell ref="O7:AD7"/>
    <mergeCell ref="BC4:BN4"/>
    <mergeCell ref="I5:BB5"/>
    <mergeCell ref="BC5:BH5"/>
    <mergeCell ref="BI5:BN5"/>
    <mergeCell ref="AQ7:AV7"/>
    <mergeCell ref="AW7:BB7"/>
    <mergeCell ref="AM8:AN8"/>
    <mergeCell ref="AQ8:AR8"/>
    <mergeCell ref="AS8:AT8"/>
    <mergeCell ref="AU8:AV8"/>
    <mergeCell ref="AW8:AX8"/>
    <mergeCell ref="AY8:AZ8"/>
    <mergeCell ref="S8:T8"/>
    <mergeCell ref="U8:V8"/>
    <mergeCell ref="AM7:AN7"/>
    <mergeCell ref="AO7:AP8"/>
    <mergeCell ref="AE7:AF8"/>
    <mergeCell ref="AG7:AH8"/>
    <mergeCell ref="AI7:AJ7"/>
    <mergeCell ref="AK7:AL8"/>
    <mergeCell ref="AI8:AJ8"/>
    <mergeCell ref="BA8:BB8"/>
    <mergeCell ref="BK8:BL8"/>
    <mergeCell ref="BM8:BN8"/>
    <mergeCell ref="A108:B108"/>
    <mergeCell ref="W8:X8"/>
    <mergeCell ref="Y8:Z8"/>
    <mergeCell ref="AA8:AB8"/>
    <mergeCell ref="AC8:AD8"/>
    <mergeCell ref="O8:P8"/>
    <mergeCell ref="Q8:R8"/>
  </mergeCells>
  <printOptions/>
  <pageMargins left="0.29" right="0.11" top="0.33" bottom="0.3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Aida</cp:lastModifiedBy>
  <cp:lastPrinted>2019-06-04T11:13:35Z</cp:lastPrinted>
  <dcterms:created xsi:type="dcterms:W3CDTF">2002-03-15T09:46:46Z</dcterms:created>
  <dcterms:modified xsi:type="dcterms:W3CDTF">2020-04-06T05:47:14Z</dcterms:modified>
  <cp:category/>
  <cp:version/>
  <cp:contentType/>
  <cp:contentStatus/>
</cp:coreProperties>
</file>