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Armavir" sheetId="1" r:id="rId1"/>
  </sheets>
  <calcPr calcId="114210"/>
</workbook>
</file>

<file path=xl/calcChain.xml><?xml version="1.0" encoding="utf-8"?>
<calcChain xmlns="http://schemas.openxmlformats.org/spreadsheetml/2006/main">
  <c r="G7" i="1"/>
  <c r="I7"/>
  <c r="L7"/>
  <c r="M7"/>
  <c r="G8"/>
  <c r="I8"/>
  <c r="L8"/>
  <c r="M8"/>
  <c r="G9"/>
  <c r="I9"/>
  <c r="L9"/>
  <c r="M9"/>
  <c r="G10"/>
  <c r="I10"/>
  <c r="L10"/>
  <c r="M10"/>
  <c r="G11"/>
  <c r="I11"/>
  <c r="L11"/>
  <c r="M11"/>
  <c r="G12"/>
  <c r="I12"/>
  <c r="L12"/>
  <c r="M12"/>
  <c r="G13"/>
  <c r="I13"/>
  <c r="L13"/>
  <c r="M13"/>
  <c r="G14"/>
  <c r="I14"/>
  <c r="L14"/>
  <c r="M14"/>
  <c r="G15"/>
  <c r="I15"/>
  <c r="L15"/>
  <c r="M15"/>
  <c r="G16"/>
  <c r="I16"/>
  <c r="L16"/>
  <c r="M16"/>
  <c r="G17"/>
  <c r="I17"/>
  <c r="L17"/>
  <c r="M17"/>
  <c r="G18"/>
  <c r="I18"/>
  <c r="L18"/>
  <c r="M18"/>
  <c r="G19"/>
  <c r="I19"/>
  <c r="L19"/>
  <c r="M19"/>
  <c r="G20"/>
  <c r="I20"/>
  <c r="L20"/>
  <c r="M20"/>
  <c r="G21"/>
  <c r="I21"/>
  <c r="L21"/>
  <c r="M21"/>
  <c r="G22"/>
  <c r="I22"/>
  <c r="L22"/>
  <c r="M22"/>
  <c r="G23"/>
  <c r="I23"/>
  <c r="L23"/>
  <c r="M23"/>
  <c r="G24"/>
  <c r="I24"/>
  <c r="L24"/>
  <c r="M24"/>
  <c r="G25"/>
  <c r="I25"/>
  <c r="L25"/>
  <c r="M25"/>
  <c r="G26"/>
  <c r="I26"/>
  <c r="L26"/>
  <c r="M26"/>
  <c r="G27"/>
  <c r="I27"/>
  <c r="L27"/>
  <c r="M27"/>
  <c r="G28"/>
  <c r="I28"/>
  <c r="L28"/>
  <c r="M28"/>
  <c r="G29"/>
  <c r="I29"/>
  <c r="L29"/>
  <c r="M29"/>
  <c r="G30"/>
  <c r="I30"/>
  <c r="L30"/>
  <c r="M30"/>
  <c r="G31"/>
  <c r="I31"/>
  <c r="L31"/>
  <c r="M31"/>
  <c r="G32"/>
  <c r="I32"/>
  <c r="L32"/>
  <c r="M32"/>
  <c r="G33"/>
  <c r="I33"/>
  <c r="L33"/>
  <c r="M33"/>
  <c r="G34"/>
  <c r="I34"/>
  <c r="L34"/>
  <c r="M34"/>
  <c r="G35"/>
  <c r="I35"/>
  <c r="L35"/>
  <c r="M35"/>
  <c r="G36"/>
  <c r="I36"/>
  <c r="L36"/>
  <c r="M36"/>
  <c r="G37"/>
  <c r="I37"/>
  <c r="L37"/>
  <c r="M37"/>
  <c r="G38"/>
  <c r="I38"/>
  <c r="L38"/>
  <c r="M38"/>
  <c r="G39"/>
  <c r="I39"/>
  <c r="L39"/>
  <c r="M39"/>
  <c r="G40"/>
  <c r="I40"/>
  <c r="L40"/>
  <c r="M40"/>
  <c r="G41"/>
  <c r="I41"/>
  <c r="L41"/>
  <c r="M41"/>
  <c r="G42"/>
  <c r="I42"/>
  <c r="L42"/>
  <c r="M42"/>
  <c r="G43"/>
  <c r="I43"/>
  <c r="L43"/>
  <c r="M43"/>
  <c r="G44"/>
  <c r="I44"/>
  <c r="L44"/>
  <c r="M44"/>
  <c r="G45"/>
  <c r="I45"/>
  <c r="L45"/>
  <c r="M45"/>
  <c r="G46"/>
  <c r="I46"/>
  <c r="L46"/>
  <c r="M46"/>
  <c r="G47"/>
  <c r="I47"/>
  <c r="L47"/>
  <c r="M47"/>
  <c r="I48"/>
  <c r="L48"/>
  <c r="M48"/>
  <c r="I49"/>
  <c r="L49"/>
  <c r="M49"/>
  <c r="G50"/>
  <c r="I50"/>
  <c r="L50"/>
  <c r="M50"/>
  <c r="G51"/>
  <c r="I51"/>
  <c r="L51"/>
  <c r="M51"/>
  <c r="G52"/>
  <c r="I52"/>
  <c r="L52"/>
  <c r="M52"/>
  <c r="G53"/>
  <c r="I53"/>
  <c r="L53"/>
  <c r="M53"/>
  <c r="G54"/>
  <c r="I54"/>
  <c r="L54"/>
  <c r="M54"/>
  <c r="G55"/>
  <c r="I55"/>
  <c r="L55"/>
  <c r="M55"/>
  <c r="G56"/>
  <c r="I56"/>
  <c r="L56"/>
  <c r="M56"/>
  <c r="G57"/>
  <c r="I57"/>
  <c r="L57"/>
  <c r="M57"/>
  <c r="G58"/>
  <c r="I58"/>
  <c r="L58"/>
  <c r="M58"/>
  <c r="G59"/>
  <c r="I59"/>
  <c r="L59"/>
  <c r="M59"/>
  <c r="G60"/>
  <c r="I60"/>
  <c r="L60"/>
  <c r="M60"/>
  <c r="G61"/>
  <c r="I61"/>
  <c r="L61"/>
  <c r="M61"/>
  <c r="G62"/>
  <c r="I62"/>
  <c r="L62"/>
  <c r="M62"/>
  <c r="G63"/>
  <c r="I63"/>
  <c r="L63"/>
  <c r="M63"/>
  <c r="G64"/>
  <c r="I64"/>
  <c r="L64"/>
  <c r="M64"/>
  <c r="G65"/>
  <c r="I65"/>
  <c r="L65"/>
  <c r="M65"/>
  <c r="G66"/>
  <c r="I66"/>
  <c r="L66"/>
  <c r="M66"/>
  <c r="G67"/>
  <c r="I67"/>
  <c r="L67"/>
  <c r="M67"/>
  <c r="G68"/>
  <c r="I68"/>
  <c r="L68"/>
  <c r="M68"/>
  <c r="G69"/>
  <c r="I69"/>
  <c r="L69"/>
  <c r="M69"/>
  <c r="G70"/>
  <c r="I70"/>
  <c r="L70"/>
  <c r="M70"/>
  <c r="G71"/>
  <c r="I71"/>
  <c r="L71"/>
  <c r="M71"/>
  <c r="G72"/>
  <c r="I72"/>
  <c r="L72"/>
  <c r="M72"/>
  <c r="G73"/>
  <c r="I73"/>
  <c r="L73"/>
  <c r="M73"/>
  <c r="G74"/>
  <c r="I74"/>
  <c r="L74"/>
  <c r="M74"/>
  <c r="G75"/>
  <c r="I75"/>
  <c r="L75"/>
  <c r="M75"/>
  <c r="G76"/>
  <c r="I76"/>
  <c r="L76"/>
  <c r="M76"/>
  <c r="G77"/>
  <c r="I77"/>
  <c r="L77"/>
  <c r="M77"/>
  <c r="G78"/>
  <c r="I78"/>
  <c r="L78"/>
  <c r="M78"/>
  <c r="G79"/>
  <c r="I79"/>
  <c r="L79"/>
  <c r="M79"/>
  <c r="G80"/>
  <c r="I80"/>
  <c r="L80"/>
  <c r="M80"/>
  <c r="G81"/>
  <c r="I81"/>
  <c r="L81"/>
  <c r="M81"/>
  <c r="G82"/>
  <c r="I82"/>
  <c r="L82"/>
  <c r="M82"/>
  <c r="G83"/>
  <c r="I83"/>
  <c r="L83"/>
  <c r="M83"/>
  <c r="G84"/>
  <c r="I84"/>
  <c r="L84"/>
  <c r="M84"/>
  <c r="G85"/>
  <c r="I85"/>
  <c r="L85"/>
  <c r="M85"/>
  <c r="G86"/>
  <c r="I86"/>
  <c r="L86"/>
  <c r="M86"/>
  <c r="G87"/>
  <c r="I87"/>
  <c r="L87"/>
  <c r="M87"/>
  <c r="G88"/>
  <c r="I88"/>
  <c r="L88"/>
  <c r="M88"/>
  <c r="G89"/>
  <c r="I89"/>
  <c r="L89"/>
  <c r="M89"/>
  <c r="G90"/>
  <c r="I90"/>
  <c r="L90"/>
  <c r="M90"/>
  <c r="G91"/>
  <c r="I91"/>
  <c r="L91"/>
  <c r="M91"/>
  <c r="G92"/>
  <c r="I92"/>
  <c r="L92"/>
  <c r="M92"/>
  <c r="G93"/>
  <c r="I93"/>
  <c r="L93"/>
  <c r="M93"/>
  <c r="G94"/>
  <c r="I94"/>
  <c r="L94"/>
  <c r="M94"/>
  <c r="G95"/>
  <c r="I95"/>
  <c r="L95"/>
  <c r="M95"/>
  <c r="G96"/>
  <c r="I96"/>
  <c r="L96"/>
  <c r="M96"/>
  <c r="G97"/>
  <c r="I97"/>
  <c r="L97"/>
  <c r="M97"/>
  <c r="G98"/>
  <c r="I98"/>
  <c r="L98"/>
  <c r="M98"/>
  <c r="G99"/>
  <c r="I99"/>
  <c r="L99"/>
  <c r="M99"/>
  <c r="G100"/>
  <c r="I100"/>
  <c r="L100"/>
  <c r="M100"/>
  <c r="G101"/>
  <c r="I101"/>
  <c r="L101"/>
  <c r="M101"/>
  <c r="G102"/>
  <c r="I102"/>
  <c r="L102"/>
  <c r="M102"/>
  <c r="G103"/>
  <c r="I103"/>
  <c r="L103"/>
  <c r="M103"/>
  <c r="G104"/>
  <c r="I104"/>
  <c r="L104"/>
  <c r="M104"/>
  <c r="G105"/>
  <c r="I105"/>
  <c r="L105"/>
  <c r="M105"/>
  <c r="G106"/>
  <c r="I106"/>
  <c r="L106"/>
  <c r="M106"/>
  <c r="G107"/>
  <c r="I107"/>
  <c r="L107"/>
  <c r="M107"/>
  <c r="G108"/>
  <c r="I108"/>
  <c r="L108"/>
  <c r="M108"/>
  <c r="G109"/>
  <c r="I109"/>
  <c r="L109"/>
  <c r="M109"/>
  <c r="G110"/>
  <c r="I110"/>
  <c r="L110"/>
  <c r="M110"/>
  <c r="G111"/>
  <c r="I111"/>
  <c r="L111"/>
  <c r="M111"/>
  <c r="G112"/>
  <c r="I112"/>
  <c r="L112"/>
  <c r="M112"/>
  <c r="G113"/>
  <c r="I113"/>
  <c r="L113"/>
  <c r="M113"/>
  <c r="G114"/>
  <c r="I114"/>
  <c r="L114"/>
  <c r="M114"/>
  <c r="G115"/>
  <c r="I115"/>
  <c r="L115"/>
  <c r="M115"/>
  <c r="G116"/>
  <c r="I116"/>
  <c r="L116"/>
  <c r="M116"/>
  <c r="G117"/>
  <c r="I117"/>
  <c r="L117"/>
  <c r="M117"/>
  <c r="G118"/>
  <c r="I118"/>
  <c r="L118"/>
  <c r="M118"/>
  <c r="G119"/>
  <c r="I119"/>
  <c r="L119"/>
  <c r="M119"/>
  <c r="G120"/>
  <c r="I120"/>
  <c r="L120"/>
  <c r="M120"/>
  <c r="G121"/>
  <c r="I121"/>
  <c r="L121"/>
  <c r="M121"/>
  <c r="G122"/>
  <c r="I122"/>
  <c r="L122"/>
  <c r="M122"/>
  <c r="G123"/>
  <c r="I123"/>
  <c r="L123"/>
  <c r="M123"/>
  <c r="G124"/>
  <c r="I124"/>
  <c r="L124"/>
  <c r="M124"/>
  <c r="G125"/>
  <c r="I125"/>
  <c r="L125"/>
  <c r="M125"/>
  <c r="G126"/>
  <c r="I126"/>
  <c r="L126"/>
  <c r="M126"/>
  <c r="G127"/>
  <c r="I127"/>
  <c r="L127"/>
  <c r="M127"/>
  <c r="G128"/>
  <c r="I128"/>
  <c r="L128"/>
  <c r="M128"/>
  <c r="G129"/>
  <c r="I129"/>
  <c r="L129"/>
  <c r="M129"/>
  <c r="G130"/>
  <c r="I130"/>
  <c r="L130"/>
  <c r="M130"/>
  <c r="G131"/>
  <c r="I131"/>
  <c r="L131"/>
  <c r="M131"/>
  <c r="G132"/>
  <c r="I132"/>
  <c r="L132"/>
  <c r="M132"/>
  <c r="G133"/>
  <c r="I133"/>
  <c r="L133"/>
  <c r="M133"/>
  <c r="G134"/>
  <c r="I134"/>
  <c r="L134"/>
  <c r="M134"/>
  <c r="G135"/>
  <c r="I135"/>
  <c r="L135"/>
  <c r="M135"/>
  <c r="G136"/>
  <c r="I136"/>
  <c r="L136"/>
  <c r="M136"/>
  <c r="G137"/>
  <c r="I137"/>
  <c r="L137"/>
  <c r="M137"/>
  <c r="G138"/>
  <c r="I138"/>
  <c r="L138"/>
  <c r="M138"/>
  <c r="G139"/>
  <c r="I139"/>
  <c r="L139"/>
  <c r="M139"/>
  <c r="G140"/>
  <c r="I140"/>
  <c r="L140"/>
  <c r="M140"/>
  <c r="G141"/>
  <c r="I141"/>
  <c r="L141"/>
  <c r="M141"/>
  <c r="G142"/>
  <c r="I142"/>
  <c r="L142"/>
  <c r="M142"/>
  <c r="G143"/>
  <c r="I143"/>
  <c r="L143"/>
  <c r="M143"/>
  <c r="G144"/>
  <c r="I144"/>
  <c r="L144"/>
  <c r="M144"/>
  <c r="G145"/>
  <c r="I145"/>
  <c r="L145"/>
  <c r="M145"/>
  <c r="G146"/>
  <c r="I146"/>
  <c r="L146"/>
  <c r="M146"/>
  <c r="G147"/>
  <c r="I147"/>
  <c r="L147"/>
  <c r="M147"/>
  <c r="G148"/>
  <c r="I148"/>
  <c r="L148"/>
  <c r="M148"/>
  <c r="G149"/>
  <c r="I149"/>
  <c r="L149"/>
  <c r="M149"/>
  <c r="G150"/>
  <c r="I150"/>
  <c r="L150"/>
  <c r="M150"/>
  <c r="G151"/>
  <c r="I151"/>
  <c r="L151"/>
  <c r="M151"/>
  <c r="G152"/>
  <c r="I152"/>
  <c r="L152"/>
  <c r="M152"/>
  <c r="G153"/>
  <c r="I153"/>
  <c r="L153"/>
  <c r="M153"/>
  <c r="G154"/>
  <c r="I154"/>
  <c r="L154"/>
  <c r="M154"/>
  <c r="G155"/>
  <c r="I155"/>
  <c r="L155"/>
  <c r="M155"/>
  <c r="G156"/>
  <c r="I156"/>
  <c r="L156"/>
  <c r="M156"/>
  <c r="G157"/>
  <c r="I157"/>
  <c r="L157"/>
  <c r="M157"/>
  <c r="G158"/>
  <c r="I158"/>
  <c r="L158"/>
  <c r="M158"/>
  <c r="G159"/>
  <c r="I159"/>
  <c r="L159"/>
  <c r="M159"/>
  <c r="G160"/>
  <c r="I160"/>
  <c r="L160"/>
  <c r="M160"/>
  <c r="G161"/>
  <c r="I161"/>
  <c r="L161"/>
  <c r="M161"/>
  <c r="M162"/>
  <c r="L162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J162"/>
  <c r="I162"/>
  <c r="G162"/>
  <c r="F162"/>
  <c r="E162"/>
  <c r="W151"/>
</calcChain>
</file>

<file path=xl/sharedStrings.xml><?xml version="1.0" encoding="utf-8"?>
<sst xmlns="http://schemas.openxmlformats.org/spreadsheetml/2006/main" count="794" uniqueCount="328">
  <si>
    <t>Տ Ե Ղ Ե Կ Ա Ն Ք</t>
  </si>
  <si>
    <t xml:space="preserve">ՀՀ Արմավիրի մարզի համայնքներում  2019 թվականի հունվարի 1-ի դրությամբ  համայնքների ղեկավարների, աշխատակազմերի աշխատակիցների, համայնքային ենթակայության բյուջետային հիմնարկների, համայնքային ենթակայության կազմակերպությունների և այլ աշխատակիցների ամենամյա չօգտագործված արձակուրդների և այդ խնդրի կարգավորման ուղղությամբ կատարված աշխատանքների վերաբերյալ  </t>
  </si>
  <si>
    <t>Հ/Հ</t>
  </si>
  <si>
    <t>Համայնքի անվանումը</t>
  </si>
  <si>
    <t>Անուն, Ազգանունը</t>
  </si>
  <si>
    <t>Զբաղեցրած պաշտոնը</t>
  </si>
  <si>
    <t>Ընդամենը (4+5)</t>
  </si>
  <si>
    <t xml:space="preserve">Վերջին մեկ տարվա միջին օրական աշխատավարձի  չափը </t>
  </si>
  <si>
    <r>
      <t>Չօգտագործված ամենամյա (լրացուցիչ) արձակուրդի վճարման ենթակա գումարի չափը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(6</t>
    </r>
    <r>
      <rPr>
        <b/>
        <sz val="10"/>
        <color indexed="8"/>
        <rFont val="GHEA Grapalat"/>
        <family val="3"/>
      </rPr>
      <t>×</t>
    </r>
    <r>
      <rPr>
        <b/>
        <i/>
        <sz val="10"/>
        <color indexed="8"/>
        <rFont val="GHEA Grapalat"/>
        <family val="3"/>
      </rPr>
      <t>7)</t>
    </r>
  </si>
  <si>
    <r>
      <t>Ընդամենը ամենամյա (լրացուցիչ) արձակուրդի օգտագործման ենթակա օրերի թիվը</t>
    </r>
    <r>
      <rPr>
        <b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(6-9)</t>
    </r>
  </si>
  <si>
    <r>
      <t xml:space="preserve">Ամենամյա (լրացուցիչ) արձակուրդը չօգտագործելու պատճառը </t>
    </r>
    <r>
      <rPr>
        <i/>
        <sz val="10"/>
        <color indexed="8"/>
        <rFont val="GHEA Grapalat"/>
        <family val="3"/>
      </rPr>
      <t>(մանրամասը նկարագրել)</t>
    </r>
  </si>
  <si>
    <t>Ակնալիճ</t>
  </si>
  <si>
    <t>համայնքի ղեկավար</t>
  </si>
  <si>
    <t>իր ցանկությամբ</t>
  </si>
  <si>
    <t>կազմվել է ժամանակացույց</t>
  </si>
  <si>
    <t>Գրապիոն  Շառոյան</t>
  </si>
  <si>
    <t>աշխ. քարտուղար</t>
  </si>
  <si>
    <t>պահակ</t>
  </si>
  <si>
    <t>առաջատար մասնագետ</t>
  </si>
  <si>
    <t>աշխատակազմի քարտուղար</t>
  </si>
  <si>
    <t>Այգեշատ (էջմ.)</t>
  </si>
  <si>
    <t>ծանրաբեռնվածությունից ելնելով</t>
  </si>
  <si>
    <t>հաստատվել է ժամանակացույց</t>
  </si>
  <si>
    <t>Ասատրյան Ասատուր</t>
  </si>
  <si>
    <t>աշխ. ղեկավար</t>
  </si>
  <si>
    <t>Բաբայան Մանուշակ</t>
  </si>
  <si>
    <t>գրադարանի վարիչ</t>
  </si>
  <si>
    <t>Վարդանյան Աննման</t>
  </si>
  <si>
    <t>հավաքարար</t>
  </si>
  <si>
    <t>Առատաշեն</t>
  </si>
  <si>
    <t>Ռ.  Թեմուրյան</t>
  </si>
  <si>
    <t>գլխ. մասնագետ</t>
  </si>
  <si>
    <t>Արաքս (էջմ.)</t>
  </si>
  <si>
    <t>Անահիտ Մարկոսյան</t>
  </si>
  <si>
    <t>Արշալույս</t>
  </si>
  <si>
    <t>Զարզանդ Գրիգորյան</t>
  </si>
  <si>
    <t>դիմումի  համաձայն</t>
  </si>
  <si>
    <t>առաջ. մասնագետ</t>
  </si>
  <si>
    <t>Գայ</t>
  </si>
  <si>
    <t xml:space="preserve"> Սեյրան  Մարկոսյան</t>
  </si>
  <si>
    <t>Համայնքի ղեկավար</t>
  </si>
  <si>
    <t>Աշխատանքի զբաղվածությունը</t>
  </si>
  <si>
    <t>Գրիբոյեդով</t>
  </si>
  <si>
    <t>աշխատանքի ծանրաբեռնվածություն</t>
  </si>
  <si>
    <t>Անահիտ Քեշիշ Ղուկասյան</t>
  </si>
  <si>
    <t>Լուսագյուղ</t>
  </si>
  <si>
    <t xml:space="preserve">Ս. Կարապետյան  </t>
  </si>
  <si>
    <t>աշխ. ծանրաբեռնվածության. հետ կապված</t>
  </si>
  <si>
    <t>Մարինե Առաքելյան</t>
  </si>
  <si>
    <t>Լուսիկ Աղաջանյան</t>
  </si>
  <si>
    <t>Արաքսյա Ղազարյան</t>
  </si>
  <si>
    <t>Կամո Սիմոնյան</t>
  </si>
  <si>
    <t>Խորոնք</t>
  </si>
  <si>
    <t>Խնդիրը կարգավորվում է</t>
  </si>
  <si>
    <t>Գևորգ Ալեքսանյան</t>
  </si>
  <si>
    <t>ՄՄՏ հաշվապահ</t>
  </si>
  <si>
    <t>փոխարինող չկա</t>
  </si>
  <si>
    <t>Սամվել Ամիրյան</t>
  </si>
  <si>
    <t>դիմում չի ներկայացր.</t>
  </si>
  <si>
    <t>կազմվել է ժամանակաց.</t>
  </si>
  <si>
    <t>Ղազար Ղազարյան</t>
  </si>
  <si>
    <t>Մեծամոր</t>
  </si>
  <si>
    <t>Էդվարդ Միրզոյան</t>
  </si>
  <si>
    <t>Անահիտ Գրիգորյան</t>
  </si>
  <si>
    <t>աշխատ. քարտ</t>
  </si>
  <si>
    <t>Շամիրամ Հակոբյան</t>
  </si>
  <si>
    <t>գլխ.մասնագետ</t>
  </si>
  <si>
    <t>Մրգաստան</t>
  </si>
  <si>
    <t>Ռաֆիկ Խաչատրյան</t>
  </si>
  <si>
    <t>փոխհամաձայնեց ված</t>
  </si>
  <si>
    <t>կարգավորման փուլում է, հաստատված է ժամ., խնդիրը փուլ առ փուլ լուծելու համար</t>
  </si>
  <si>
    <t>Սուսաննա  Ղարիբյան</t>
  </si>
  <si>
    <t>Աշոտ  Հարությունյան</t>
  </si>
  <si>
    <t>Գայանե Հակոբյան</t>
  </si>
  <si>
    <t>Արթուր Սարգսյան</t>
  </si>
  <si>
    <t>վարորդ</t>
  </si>
  <si>
    <t>Նորակերտ</t>
  </si>
  <si>
    <t>Վաչե Դովլաթյան</t>
  </si>
  <si>
    <t>Ոսկեհատ</t>
  </si>
  <si>
    <t>Գևորգ  Ներսիսյան</t>
  </si>
  <si>
    <t>համայնքապետ</t>
  </si>
  <si>
    <t>առաջատար մասն.</t>
  </si>
  <si>
    <t>Գագիկ  Նադանյան</t>
  </si>
  <si>
    <t>Մուրադ Դիշլարյան</t>
  </si>
  <si>
    <t>գործավար</t>
  </si>
  <si>
    <t>Ջրառատ</t>
  </si>
  <si>
    <t>Ավետիսյան Սյուզաննա</t>
  </si>
  <si>
    <t xml:space="preserve">կազմվել է ժամանակացույց  </t>
  </si>
  <si>
    <t>Ջրարբի</t>
  </si>
  <si>
    <t>Փարաքար</t>
  </si>
  <si>
    <t>Սամվել Վարդանյան</t>
  </si>
  <si>
    <t>Ընդամենը</t>
  </si>
  <si>
    <t>գ. Արմավիր</t>
  </si>
  <si>
    <t>Մարգարյան Ռաֆիկ</t>
  </si>
  <si>
    <t>Մուրադյան Վազգեն</t>
  </si>
  <si>
    <t>առաջ.մաս</t>
  </si>
  <si>
    <t>Սարգսյան Մարինե</t>
  </si>
  <si>
    <t>1-ին կաևգ մաս</t>
  </si>
  <si>
    <t>Փիրոյան Լևոն</t>
  </si>
  <si>
    <t>Երիցյան Սերյոժա</t>
  </si>
  <si>
    <t>2-րդ կարգ մաս</t>
  </si>
  <si>
    <t>Ավետիսյան Նադեժդա</t>
  </si>
  <si>
    <t>գրադ.վարիչ</t>
  </si>
  <si>
    <t>Բերքաշատ</t>
  </si>
  <si>
    <t>Չվչյան Հարություն</t>
  </si>
  <si>
    <t>փոխարինող չունենալու պատճառով</t>
  </si>
  <si>
    <t>Մուրադյան Մնացական</t>
  </si>
  <si>
    <t>Մկրտչյան Նորայր</t>
  </si>
  <si>
    <t>1-ն կարգի մասնագետ</t>
  </si>
  <si>
    <t>Գետաշեն</t>
  </si>
  <si>
    <t>Թադևոսյան Սոնա</t>
  </si>
  <si>
    <t>Սարդարապատ</t>
  </si>
  <si>
    <t>Զբաղվածութուն</t>
  </si>
  <si>
    <t>Գեղամ Մխիթարյան</t>
  </si>
  <si>
    <t>Աշխատակազմի ղեկավար</t>
  </si>
  <si>
    <t>Արևադաշտ</t>
  </si>
  <si>
    <t>Ալաշկերտ</t>
  </si>
  <si>
    <t>Հովհաննիսյան Կարեն</t>
  </si>
  <si>
    <t>Գաբրիելյան Դերենիկ</t>
  </si>
  <si>
    <t>գյողապետի տեղակալ</t>
  </si>
  <si>
    <t>Մանուկյան Արայիկ</t>
  </si>
  <si>
    <t>Լենուղի</t>
  </si>
  <si>
    <t>Ղազարյան Գեղամ</t>
  </si>
  <si>
    <t>Զարթոնք</t>
  </si>
  <si>
    <t>Զաքարյան Նարինե</t>
  </si>
  <si>
    <t>Արգինա</t>
  </si>
  <si>
    <t>Ռոստամ Արոյան</t>
  </si>
  <si>
    <t>համայնքի ղեկ.</t>
  </si>
  <si>
    <t>աշխ.ծանր.ելնելով</t>
  </si>
  <si>
    <t>կազմվել է ժամանակ.</t>
  </si>
  <si>
    <t>Էդվարդ Մանուկյան</t>
  </si>
  <si>
    <t>աշխ.քարտուղ.</t>
  </si>
  <si>
    <t>Սամվել Ստեփանյան</t>
  </si>
  <si>
    <t>առաջատար մ.</t>
  </si>
  <si>
    <t>Ռիմա Հայրապետյան</t>
  </si>
  <si>
    <t>Ռազմիկ Դանիելյան</t>
  </si>
  <si>
    <t>փոխարինողի բացակ.</t>
  </si>
  <si>
    <t>Այգեվան</t>
  </si>
  <si>
    <t>Հովհաննիսյան Հրաչյա</t>
  </si>
  <si>
    <t xml:space="preserve">համայնքի ղեկավար </t>
  </si>
  <si>
    <t>Քարակերտ</t>
  </si>
  <si>
    <t>աշխ.ծանր. ելնելով</t>
  </si>
  <si>
    <t>Սերգեյ Խաչատրյան</t>
  </si>
  <si>
    <t>ք. Մեծամոր</t>
  </si>
  <si>
    <t>Ֆլորա Բավեյան</t>
  </si>
  <si>
    <t>գլխ. մասն.</t>
  </si>
  <si>
    <t>Արտակ Բաբախանյան</t>
  </si>
  <si>
    <t>համակ. Ադմին</t>
  </si>
  <si>
    <t>Համլետ Ամիրխանյան</t>
  </si>
  <si>
    <t>գլխ. ճարտ</t>
  </si>
  <si>
    <t>տեխնիկ</t>
  </si>
  <si>
    <t>տեղ. պետ</t>
  </si>
  <si>
    <t>աղբ. բանվ.</t>
  </si>
  <si>
    <t>ջր. պահակ</t>
  </si>
  <si>
    <t>Արաքս /Արմ/</t>
  </si>
  <si>
    <t>Ռուբեն  Կարապետյան</t>
  </si>
  <si>
    <t>ծանրաբեռնվածություն</t>
  </si>
  <si>
    <t>Շենիկ</t>
  </si>
  <si>
    <t>Բագարան</t>
  </si>
  <si>
    <t>Գուրգեն Փիլոյան</t>
  </si>
  <si>
    <t>Աշխատանքային անհրաժեշտությունիցելնելով</t>
  </si>
  <si>
    <t>Նոր Արմավիր</t>
  </si>
  <si>
    <t>Արթուր Աշոտի Ավետիսյան</t>
  </si>
  <si>
    <t>բյուջեում գումար չլինելու պատճառով</t>
  </si>
  <si>
    <t>2019թվ.խնդրի կարգավորման ուղղությամբ կկատարվեն աշխատանքներ</t>
  </si>
  <si>
    <t>Նելլի Կարապետի Թաքիրյան</t>
  </si>
  <si>
    <t>աշխ.քարտուղար</t>
  </si>
  <si>
    <t>Սյուզաննա Արծրունու Մարգարյան</t>
  </si>
  <si>
    <t>Ագաբի Անդրանիկի Թովմասյան</t>
  </si>
  <si>
    <t>Սիրվարդ Գրիգորի Մարտոյան</t>
  </si>
  <si>
    <t>Հուշակերտ</t>
  </si>
  <si>
    <t>Սամվել Մխիթարյան</t>
  </si>
  <si>
    <t>Անահիտ Խարաջանյան</t>
  </si>
  <si>
    <t>Անուշ Սեդրակյան</t>
  </si>
  <si>
    <t>գլխավոր մասնագետ</t>
  </si>
  <si>
    <t>Ավետիս Ավետիսյան</t>
  </si>
  <si>
    <t>պոմպավար</t>
  </si>
  <si>
    <t>Ջանֆիդա</t>
  </si>
  <si>
    <t>Կամսար Ղորղանյան</t>
  </si>
  <si>
    <t>համա. ղեկավար</t>
  </si>
  <si>
    <t>Վահան Հովհաննիսյան</t>
  </si>
  <si>
    <t>աշխ. քարտուղ.</t>
  </si>
  <si>
    <t>Սվետլանա Հովհաննիսյան</t>
  </si>
  <si>
    <t>Շահբազ Պողոսյան</t>
  </si>
  <si>
    <t>Ռոբերտ  Մանուկյան</t>
  </si>
  <si>
    <t>առաջ. Կարգի մաս.</t>
  </si>
  <si>
    <t>Էմմա  Ազիզյան</t>
  </si>
  <si>
    <t>Գագիկ  Անդիկյան</t>
  </si>
  <si>
    <t>Ջրաշեն</t>
  </si>
  <si>
    <t>Գրետա Մարտիրոսյան</t>
  </si>
  <si>
    <t>անձնական նախաձեռնությամբ</t>
  </si>
  <si>
    <t>հաստատվել  է ժամանակացույց</t>
  </si>
  <si>
    <t>հաստատվել է ժամանակ</t>
  </si>
  <si>
    <t>աշխ.ծանր. Ելնելով</t>
  </si>
  <si>
    <r>
      <t xml:space="preserve">Ամենամյա (լրացուցիչ) արձակուրդի չօգտագործված օրերի թիվը </t>
    </r>
    <r>
      <rPr>
        <b/>
        <i/>
        <sz val="10"/>
        <color indexed="8"/>
        <rFont val="GHEA Grapalat"/>
        <family val="3"/>
      </rPr>
      <t>(2003-2018թթ. ներառյալ)</t>
    </r>
  </si>
  <si>
    <r>
      <t>Ամենամյա (լրացուցիչ) արձակուրդի չօգտագործված օրերի թիվը</t>
    </r>
    <r>
      <rPr>
        <b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(2019թ.)</t>
    </r>
  </si>
  <si>
    <t>առաջ. մասն.</t>
  </si>
  <si>
    <t>Օսիպյան Քրիստինե</t>
  </si>
  <si>
    <t>առաջ. Մասն.</t>
  </si>
  <si>
    <t xml:space="preserve">կազմվել է ժամանակացույց 2020թ.- ին տրամադրելու համար </t>
  </si>
  <si>
    <t>Թամարա Պողոսյան</t>
  </si>
  <si>
    <t>1-ին կարգի մասնագետ</t>
  </si>
  <si>
    <t>Հաստատվել է ժամանակացույց չօգտագործված արձակուրդները 2020թ-ին տրամադրելու վերաբերյալ</t>
  </si>
  <si>
    <t>Հաստատվել է ժամանակացույց չօգտագործված արձակուրդը 2020թ-ին տրամադրելու վերաբերյալ</t>
  </si>
  <si>
    <t>Անի Մխիթարյան</t>
  </si>
  <si>
    <t>Մարինե Թեմուրյան</t>
  </si>
  <si>
    <t>Լուսինե Գևորգյան</t>
  </si>
  <si>
    <t>1-ին կարգի մասն</t>
  </si>
  <si>
    <t>Ռիտա Բաբայան</t>
  </si>
  <si>
    <t>Արշալույս Մայիլյան</t>
  </si>
  <si>
    <t>գրադարանավար</t>
  </si>
  <si>
    <t>Պետրոսյան Արման</t>
  </si>
  <si>
    <t>Ռուզան Սայադյան</t>
  </si>
  <si>
    <t>Սիլվա Առաքելյան</t>
  </si>
  <si>
    <t>Ռաֆիկ Ավագյան</t>
  </si>
  <si>
    <t>տեղակալ</t>
  </si>
  <si>
    <t>Մարինե Գյուրջյան</t>
  </si>
  <si>
    <t xml:space="preserve">առաջ. մասն. </t>
  </si>
  <si>
    <t>Գայանե Խաչատրյան</t>
  </si>
  <si>
    <t>Շահեն Աբգարյան</t>
  </si>
  <si>
    <t>Ռոզա Սարգսյան</t>
  </si>
  <si>
    <t>Սամվել Գալստյան</t>
  </si>
  <si>
    <t xml:space="preserve">Համ. ղեկավար </t>
  </si>
  <si>
    <t>Տիգրան Ավետիսյան</t>
  </si>
  <si>
    <t>մասնագետ</t>
  </si>
  <si>
    <t>Գյուլգյազ Համբարձումյան</t>
  </si>
  <si>
    <t>գլխ. մասն</t>
  </si>
  <si>
    <t>Գայանե Մանուկյան</t>
  </si>
  <si>
    <t>Անահիտ Վարդանյան</t>
  </si>
  <si>
    <t>Արամ Սարգսյան</t>
  </si>
  <si>
    <t>առաջ.. մասն</t>
  </si>
  <si>
    <t>Մուրադյան Սաշա</t>
  </si>
  <si>
    <t>Աշխ. քարտուղար</t>
  </si>
  <si>
    <t>2020թվ.խնդրի կարգավորման ուղղությամբ կկատարվեն աշխատանքներ</t>
  </si>
  <si>
    <t>Լուսինե Սարգսյան</t>
  </si>
  <si>
    <t>Սամվել Պողոսյան</t>
  </si>
  <si>
    <t>Ռոբերտ Գրիգորյան</t>
  </si>
  <si>
    <t>համ. զեկ. տեղակալ</t>
  </si>
  <si>
    <t>Սարգիս Սահակյան</t>
  </si>
  <si>
    <t>Նելլի Զեյնալյան</t>
  </si>
  <si>
    <t>առաջ.. մասն.</t>
  </si>
  <si>
    <t>Նաիրա Մարկոսյան</t>
  </si>
  <si>
    <t>Հայկանուշ Հարությունյան</t>
  </si>
  <si>
    <t>Քնարիկ  Գալստյան</t>
  </si>
  <si>
    <t>աուդիտ</t>
  </si>
  <si>
    <t>թիվ 3 մակ. տնօրեն</t>
  </si>
  <si>
    <t>Լյուբա Այվազյան</t>
  </si>
  <si>
    <t xml:space="preserve">Աշոտ  Զաքարյան </t>
  </si>
  <si>
    <t xml:space="preserve">Աննա Մարտինյան </t>
  </si>
  <si>
    <t xml:space="preserve">Սասունիկ Սաֆարյան </t>
  </si>
  <si>
    <t xml:space="preserve"> Մարտին Մարուքյան</t>
  </si>
  <si>
    <t xml:space="preserve">Սարգիս Գևորգյան </t>
  </si>
  <si>
    <t xml:space="preserve">Գրիգոր Մովսիսյան </t>
  </si>
  <si>
    <t xml:space="preserve">Սուրեն  Մկրտչյան </t>
  </si>
  <si>
    <t>Էլմիրա Ավետիսյան</t>
  </si>
  <si>
    <t>Նիկոլյան Հոկսեն</t>
  </si>
  <si>
    <t>փականագործ</t>
  </si>
  <si>
    <t>Լևոն Ստեփանյան</t>
  </si>
  <si>
    <t>Գառնիկ Գալստյան</t>
  </si>
  <si>
    <t>գերեզ.. պահակ</t>
  </si>
  <si>
    <t>Էդգար Սուքիասյան</t>
  </si>
  <si>
    <t>մեխանիկ</t>
  </si>
  <si>
    <t xml:space="preserve">Կորյուն Մինասյան </t>
  </si>
  <si>
    <t>Էլեկտրիկ</t>
  </si>
  <si>
    <t>Արման Մարգարյան</t>
  </si>
  <si>
    <t>մեխանիզատոր</t>
  </si>
  <si>
    <t>Մհեր Հարթենյան</t>
  </si>
  <si>
    <t>Վահրամ Խոսրովյան</t>
  </si>
  <si>
    <t>Համլետ Մարուքյան</t>
  </si>
  <si>
    <t>Փշատավան</t>
  </si>
  <si>
    <t>Նելի Ենգիբարյան</t>
  </si>
  <si>
    <t>Կարապետ Պապիկյան</t>
  </si>
  <si>
    <t>ղեկավարի տեղակալ</t>
  </si>
  <si>
    <t>Դալարիկ</t>
  </si>
  <si>
    <t>Լուսինե Գասպարյան</t>
  </si>
  <si>
    <t>Ռուդիկ Գևորգյան</t>
  </si>
  <si>
    <t>Մարիամ Պողոսյան</t>
  </si>
  <si>
    <t>2-րդ կարգի մասն.</t>
  </si>
  <si>
    <t>Հովսեփ Օհանյան</t>
  </si>
  <si>
    <r>
      <t xml:space="preserve">Չօգտագործված արձակուրդից օգտագործման նպատակով տրամադրված արձակուրդի օրերի թիվը </t>
    </r>
    <r>
      <rPr>
        <i/>
        <sz val="10"/>
        <color indexed="8"/>
        <rFont val="GHEA Grapalat"/>
        <family val="3"/>
      </rPr>
      <t>(2003-2018թթ. ներառյալ)</t>
    </r>
  </si>
  <si>
    <t>Բաղրամյան/ Էջմ/</t>
  </si>
  <si>
    <t>Էդգար Մարգարյան</t>
  </si>
  <si>
    <t>Արթուր Ավետիսյան</t>
  </si>
  <si>
    <t>Համայնքի ղեկավարի տեղակալ</t>
  </si>
  <si>
    <t>Մուսալեռ</t>
  </si>
  <si>
    <t>Է. Հովհաննիսյան</t>
  </si>
  <si>
    <t>Ք. Արմավիր</t>
  </si>
  <si>
    <t>Վարշամ Սարգսյան</t>
  </si>
  <si>
    <t xml:space="preserve">Համ. ղեկավարի տեղակալ </t>
  </si>
  <si>
    <t>Դիանա Մուրադյան</t>
  </si>
  <si>
    <t>ՔԿԱԳ բաժնի պետ</t>
  </si>
  <si>
    <t>Ստելլա Հարությունյան</t>
  </si>
  <si>
    <t>քարտուղարուհի</t>
  </si>
  <si>
    <t>Արազափ</t>
  </si>
  <si>
    <t xml:space="preserve">Հարությունյան Մանվել </t>
  </si>
  <si>
    <t>Ամասիա</t>
  </si>
  <si>
    <t>Գարիկ Ավդալյան</t>
  </si>
  <si>
    <t>Գեղեցիկ Վարդանյան</t>
  </si>
  <si>
    <t>Հավաքարար</t>
  </si>
  <si>
    <t>Մյասնիկ Հովհաննիսյան</t>
  </si>
  <si>
    <t>Պահակ</t>
  </si>
  <si>
    <t>Գոռ Հովհաննիսյան</t>
  </si>
  <si>
    <t>Սուսաննա Հովհաննիսյան</t>
  </si>
  <si>
    <t>Գրետա Հաջիյան</t>
  </si>
  <si>
    <t>անասնաբույժ</t>
  </si>
  <si>
    <t>Խաթունիկ Ամիրջանյան</t>
  </si>
  <si>
    <t>տնօրեն</t>
  </si>
  <si>
    <t>Հայարփի Այվազյան</t>
  </si>
  <si>
    <t>հաշվապահ</t>
  </si>
  <si>
    <t>Գարիկ Քոչարյան</t>
  </si>
  <si>
    <r>
      <t xml:space="preserve">Վճարված գումարի չափը </t>
    </r>
    <r>
      <rPr>
        <i/>
        <sz val="10"/>
        <color indexed="8"/>
        <rFont val="GHEA Grapalat"/>
        <family val="3"/>
      </rPr>
      <t>(01, … , 2020թ. դրությամբ),          (6×7)</t>
    </r>
  </si>
  <si>
    <r>
      <t>Ընդամենը ենթակա է վճարման</t>
    </r>
    <r>
      <rPr>
        <sz val="10"/>
        <color indexed="8"/>
        <rFont val="GHEA Grapalat"/>
        <family val="3"/>
      </rPr>
      <t xml:space="preserve"> (01, … , 2020թ. դրությամբ)            (8-11)</t>
    </r>
  </si>
  <si>
    <r>
      <t xml:space="preserve">Խնդրի կարգավորման ուղղությամբ կատարված աշխատանքների վերաբերյալ </t>
    </r>
    <r>
      <rPr>
        <i/>
        <sz val="10"/>
        <color indexed="8"/>
        <rFont val="GHEA Grapalat"/>
        <family val="3"/>
      </rPr>
      <t>(հաստատվել է ժամանակացույց չօգտագործված արձակուրդը 2020թ-ին տրամադրելու վերաբերյալ)</t>
    </r>
  </si>
  <si>
    <t>Գտնվում է մինչև 3 տարեկան երեխայի խնամքի արձակուրդում</t>
  </si>
  <si>
    <t>Արևաշատ</t>
  </si>
  <si>
    <t>Սուսաննա Գևորգյան</t>
  </si>
  <si>
    <t>աշխ. ծանրաբեռնվածության պատճառով</t>
  </si>
  <si>
    <t>Հովիկ  Բաբլոյան</t>
  </si>
  <si>
    <t>համայնքի ղեկավարի տեղակալ</t>
  </si>
  <si>
    <t>Արփենիկ Վարդանյան</t>
  </si>
  <si>
    <t>Ռուզաննա Մարգարյան</t>
  </si>
  <si>
    <t>Նազիկ Արզումանյան</t>
  </si>
  <si>
    <t>առաջին կարգի մասն.</t>
  </si>
  <si>
    <t>Կարինե Ստեփանյան</t>
  </si>
  <si>
    <t>համ. ղեկավարի տեղակալ</t>
  </si>
  <si>
    <t>Խուդաթյան Դավիթ</t>
  </si>
  <si>
    <t>Գոռ Միրզոյան</t>
  </si>
  <si>
    <t xml:space="preserve">                                                                                                                               30.06.2020թ. դրությամբ                                                                 հազար դրամ (թվերը լրացնել նույնաձև)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</si>
</sst>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0.000"/>
  </numFmts>
  <fonts count="10">
    <font>
      <sz val="11"/>
      <color theme="1"/>
      <name val="Calibri"/>
      <family val="2"/>
      <scheme val="minor"/>
    </font>
    <font>
      <b/>
      <sz val="10"/>
      <color indexed="8"/>
      <name val="GHEA Grapalat"/>
      <family val="3"/>
    </font>
    <font>
      <sz val="10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11"/>
      <name val="GHEA Grapalat"/>
      <family val="3"/>
    </font>
    <font>
      <sz val="11"/>
      <color indexed="8"/>
      <name val="GHEA Grapalat"/>
      <family val="3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/>
    <xf numFmtId="0" fontId="6" fillId="0" borderId="0" xfId="0" applyFont="1"/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distributed"/>
    </xf>
    <xf numFmtId="0" fontId="6" fillId="2" borderId="1" xfId="0" applyFont="1" applyFill="1" applyBorder="1" applyAlignment="1">
      <alignment horizontal="center" wrapText="1"/>
    </xf>
    <xf numFmtId="166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164" fontId="5" fillId="2" borderId="3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/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2"/>
  <sheetViews>
    <sheetView tabSelected="1" workbookViewId="0">
      <pane xSplit="2" ySplit="6" topLeftCell="G157" activePane="bottomRight" state="frozen"/>
      <selection pane="topRight" activeCell="C1" sqref="C1"/>
      <selection pane="bottomLeft" activeCell="A7" sqref="A7"/>
      <selection pane="bottomRight" activeCell="I159" sqref="I159"/>
    </sheetView>
  </sheetViews>
  <sheetFormatPr defaultColWidth="9.6640625" defaultRowHeight="15.6"/>
  <cols>
    <col min="1" max="1" width="5.88671875" style="4" customWidth="1"/>
    <col min="2" max="2" width="20.33203125" style="3" customWidth="1"/>
    <col min="3" max="3" width="27.44140625" style="3" customWidth="1"/>
    <col min="4" max="4" width="21.5546875" style="3" customWidth="1"/>
    <col min="5" max="6" width="18" style="3" customWidth="1"/>
    <col min="7" max="7" width="11.33203125" style="3" customWidth="1"/>
    <col min="8" max="13" width="18" style="3" customWidth="1"/>
    <col min="14" max="14" width="30.88671875" style="3" customWidth="1"/>
    <col min="15" max="15" width="28.44140625" style="3" customWidth="1"/>
    <col min="16" max="35" width="9.6640625" style="3"/>
    <col min="36" max="16384" width="9.6640625" style="4"/>
  </cols>
  <sheetData>
    <row r="1" spans="1:3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30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>
      <c r="A3" s="38" t="s">
        <v>327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>
      <c r="A4" s="39" t="s">
        <v>2</v>
      </c>
      <c r="B4" s="32" t="s">
        <v>3</v>
      </c>
      <c r="C4" s="32" t="s">
        <v>4</v>
      </c>
      <c r="D4" s="32" t="s">
        <v>5</v>
      </c>
      <c r="E4" s="32" t="s">
        <v>194</v>
      </c>
      <c r="F4" s="32" t="s">
        <v>195</v>
      </c>
      <c r="G4" s="32" t="s">
        <v>6</v>
      </c>
      <c r="H4" s="32" t="s">
        <v>7</v>
      </c>
      <c r="I4" s="32" t="s">
        <v>8</v>
      </c>
      <c r="J4" s="32" t="s">
        <v>279</v>
      </c>
      <c r="K4" s="32" t="s">
        <v>9</v>
      </c>
      <c r="L4" s="44" t="s">
        <v>310</v>
      </c>
      <c r="M4" s="44" t="s">
        <v>311</v>
      </c>
      <c r="N4" s="32" t="s">
        <v>10</v>
      </c>
      <c r="O4" s="32" t="s">
        <v>312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84" customHeight="1">
      <c r="A5" s="40"/>
      <c r="B5" s="42"/>
      <c r="C5" s="33"/>
      <c r="D5" s="33"/>
      <c r="E5" s="33"/>
      <c r="F5" s="33"/>
      <c r="G5" s="42"/>
      <c r="H5" s="42"/>
      <c r="I5" s="43"/>
      <c r="J5" s="42"/>
      <c r="K5" s="33"/>
      <c r="L5" s="43"/>
      <c r="M5" s="43"/>
      <c r="N5" s="33"/>
      <c r="O5" s="42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6.5" customHeight="1">
      <c r="A6" s="41"/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1">
        <v>11</v>
      </c>
      <c r="M6" s="1">
        <v>12</v>
      </c>
      <c r="N6" s="1">
        <v>13</v>
      </c>
      <c r="O6" s="1">
        <v>14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>
      <c r="A7" s="2">
        <v>1</v>
      </c>
      <c r="B7" s="29" t="s">
        <v>11</v>
      </c>
      <c r="C7" s="5" t="s">
        <v>15</v>
      </c>
      <c r="D7" s="5" t="s">
        <v>16</v>
      </c>
      <c r="E7" s="5">
        <v>12</v>
      </c>
      <c r="F7" s="5">
        <v>24</v>
      </c>
      <c r="G7" s="5">
        <f t="shared" ref="G7:G70" si="0">E7+F7</f>
        <v>36</v>
      </c>
      <c r="H7" s="5">
        <v>11.3</v>
      </c>
      <c r="I7" s="6">
        <f t="shared" ref="I7:I70" si="1">G7*H7</f>
        <v>406.8</v>
      </c>
      <c r="J7" s="7">
        <v>36</v>
      </c>
      <c r="K7" s="5">
        <f>G7-J7</f>
        <v>0</v>
      </c>
      <c r="L7" s="6">
        <f t="shared" ref="L7:L98" si="2">H7*J7</f>
        <v>406.8</v>
      </c>
      <c r="M7" s="6">
        <f t="shared" ref="M7:M70" si="3">I7-L7</f>
        <v>0</v>
      </c>
      <c r="N7" s="5" t="s">
        <v>13</v>
      </c>
      <c r="O7" s="5" t="s">
        <v>14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31.2">
      <c r="A8" s="2">
        <v>2</v>
      </c>
      <c r="B8" s="29" t="s">
        <v>20</v>
      </c>
      <c r="C8" s="5" t="s">
        <v>23</v>
      </c>
      <c r="D8" s="5" t="s">
        <v>24</v>
      </c>
      <c r="E8" s="5">
        <v>144</v>
      </c>
      <c r="F8" s="5"/>
      <c r="G8" s="5">
        <f t="shared" si="0"/>
        <v>144</v>
      </c>
      <c r="H8" s="5">
        <v>7.6</v>
      </c>
      <c r="I8" s="6">
        <f t="shared" si="1"/>
        <v>1094.3999999999999</v>
      </c>
      <c r="J8" s="6">
        <v>0</v>
      </c>
      <c r="K8" s="5">
        <f t="shared" ref="K8:K71" si="4">G8-J8</f>
        <v>144</v>
      </c>
      <c r="L8" s="6">
        <f t="shared" si="2"/>
        <v>0</v>
      </c>
      <c r="M8" s="6">
        <f t="shared" si="3"/>
        <v>1094.3999999999999</v>
      </c>
      <c r="N8" s="5" t="s">
        <v>21</v>
      </c>
      <c r="O8" s="5" t="s">
        <v>22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31.2">
      <c r="A9" s="2"/>
      <c r="B9" s="29" t="s">
        <v>20</v>
      </c>
      <c r="C9" s="5" t="s">
        <v>25</v>
      </c>
      <c r="D9" s="5" t="s">
        <v>26</v>
      </c>
      <c r="E9" s="5">
        <v>24</v>
      </c>
      <c r="F9" s="5"/>
      <c r="G9" s="5">
        <f t="shared" si="0"/>
        <v>24</v>
      </c>
      <c r="H9" s="5">
        <v>4.4000000000000004</v>
      </c>
      <c r="I9" s="6">
        <f t="shared" si="1"/>
        <v>105.60000000000001</v>
      </c>
      <c r="J9" s="6">
        <v>0</v>
      </c>
      <c r="K9" s="5">
        <f t="shared" si="4"/>
        <v>24</v>
      </c>
      <c r="L9" s="6">
        <f t="shared" si="2"/>
        <v>0</v>
      </c>
      <c r="M9" s="6">
        <f t="shared" si="3"/>
        <v>105.60000000000001</v>
      </c>
      <c r="N9" s="5" t="s">
        <v>21</v>
      </c>
      <c r="O9" s="5" t="s">
        <v>22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31.2">
      <c r="A10" s="2"/>
      <c r="B10" s="29" t="s">
        <v>20</v>
      </c>
      <c r="C10" s="5" t="s">
        <v>27</v>
      </c>
      <c r="D10" s="5" t="s">
        <v>28</v>
      </c>
      <c r="E10" s="5">
        <v>12</v>
      </c>
      <c r="F10" s="5"/>
      <c r="G10" s="5">
        <f t="shared" si="0"/>
        <v>12</v>
      </c>
      <c r="H10" s="5">
        <v>3.8</v>
      </c>
      <c r="I10" s="6">
        <f t="shared" si="1"/>
        <v>45.599999999999994</v>
      </c>
      <c r="J10" s="6">
        <v>0</v>
      </c>
      <c r="K10" s="5">
        <f t="shared" si="4"/>
        <v>12</v>
      </c>
      <c r="L10" s="6">
        <f t="shared" si="2"/>
        <v>0</v>
      </c>
      <c r="M10" s="6">
        <f t="shared" si="3"/>
        <v>45.599999999999994</v>
      </c>
      <c r="N10" s="5" t="s">
        <v>21</v>
      </c>
      <c r="O10" s="5" t="s">
        <v>22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ht="31.2">
      <c r="A11" s="2"/>
      <c r="B11" s="29" t="s">
        <v>20</v>
      </c>
      <c r="C11" s="5" t="s">
        <v>197</v>
      </c>
      <c r="D11" s="5" t="s">
        <v>198</v>
      </c>
      <c r="E11" s="5">
        <v>0</v>
      </c>
      <c r="F11" s="5">
        <v>24</v>
      </c>
      <c r="G11" s="5">
        <f t="shared" si="0"/>
        <v>24</v>
      </c>
      <c r="H11" s="5">
        <v>9.2899999999999991</v>
      </c>
      <c r="I11" s="6">
        <f t="shared" si="1"/>
        <v>222.95999999999998</v>
      </c>
      <c r="J11" s="6">
        <v>0</v>
      </c>
      <c r="K11" s="5">
        <f t="shared" si="4"/>
        <v>24</v>
      </c>
      <c r="L11" s="6">
        <f t="shared" si="2"/>
        <v>0</v>
      </c>
      <c r="M11" s="6">
        <f t="shared" si="3"/>
        <v>222.95999999999998</v>
      </c>
      <c r="N11" s="5" t="s">
        <v>21</v>
      </c>
      <c r="O11" s="5" t="s">
        <v>22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ht="31.2">
      <c r="A12" s="2">
        <v>3</v>
      </c>
      <c r="B12" s="29" t="s">
        <v>29</v>
      </c>
      <c r="C12" s="5" t="s">
        <v>30</v>
      </c>
      <c r="D12" s="5" t="s">
        <v>31</v>
      </c>
      <c r="E12" s="5">
        <v>23</v>
      </c>
      <c r="F12" s="5">
        <v>20</v>
      </c>
      <c r="G12" s="5">
        <f t="shared" si="0"/>
        <v>43</v>
      </c>
      <c r="H12" s="5">
        <v>10.074999999999999</v>
      </c>
      <c r="I12" s="6">
        <f t="shared" si="1"/>
        <v>433.22499999999997</v>
      </c>
      <c r="J12" s="5">
        <v>20</v>
      </c>
      <c r="K12" s="5">
        <f t="shared" si="4"/>
        <v>23</v>
      </c>
      <c r="L12" s="6">
        <f t="shared" si="2"/>
        <v>201.5</v>
      </c>
      <c r="M12" s="6">
        <f t="shared" si="3"/>
        <v>231.72499999999997</v>
      </c>
      <c r="N12" s="5" t="s">
        <v>21</v>
      </c>
      <c r="O12" s="5" t="s">
        <v>14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29.4">
      <c r="A13" s="2">
        <v>4</v>
      </c>
      <c r="B13" s="27" t="s">
        <v>32</v>
      </c>
      <c r="C13" s="5" t="s">
        <v>33</v>
      </c>
      <c r="D13" s="5" t="s">
        <v>31</v>
      </c>
      <c r="E13" s="5">
        <v>48</v>
      </c>
      <c r="F13" s="5"/>
      <c r="G13" s="5">
        <f t="shared" si="0"/>
        <v>48</v>
      </c>
      <c r="H13" s="5">
        <v>6.8570000000000002</v>
      </c>
      <c r="I13" s="6">
        <f t="shared" si="1"/>
        <v>329.13600000000002</v>
      </c>
      <c r="J13" s="5"/>
      <c r="K13" s="5">
        <f t="shared" si="4"/>
        <v>48</v>
      </c>
      <c r="L13" s="6">
        <f t="shared" si="2"/>
        <v>0</v>
      </c>
      <c r="M13" s="6">
        <f t="shared" si="3"/>
        <v>329.13600000000002</v>
      </c>
      <c r="N13" s="28" t="s">
        <v>313</v>
      </c>
      <c r="O13" s="5" t="s">
        <v>14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46.8">
      <c r="A14" s="2">
        <v>5</v>
      </c>
      <c r="B14" s="30" t="s">
        <v>34</v>
      </c>
      <c r="C14" s="5" t="s">
        <v>35</v>
      </c>
      <c r="D14" s="5" t="s">
        <v>12</v>
      </c>
      <c r="E14" s="5">
        <v>14</v>
      </c>
      <c r="F14" s="5">
        <v>24</v>
      </c>
      <c r="G14" s="5">
        <f t="shared" si="0"/>
        <v>38</v>
      </c>
      <c r="H14" s="5">
        <v>13.928000000000001</v>
      </c>
      <c r="I14" s="6">
        <f t="shared" si="1"/>
        <v>529.26400000000001</v>
      </c>
      <c r="J14" s="5">
        <v>0</v>
      </c>
      <c r="K14" s="5">
        <f t="shared" si="4"/>
        <v>38</v>
      </c>
      <c r="L14" s="6">
        <f t="shared" si="2"/>
        <v>0</v>
      </c>
      <c r="M14" s="6">
        <f t="shared" si="3"/>
        <v>529.26400000000001</v>
      </c>
      <c r="N14" s="5" t="s">
        <v>36</v>
      </c>
      <c r="O14" s="5" t="s">
        <v>199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ht="78">
      <c r="A15" s="2"/>
      <c r="B15" s="30" t="s">
        <v>34</v>
      </c>
      <c r="C15" s="5" t="s">
        <v>200</v>
      </c>
      <c r="D15" s="5" t="s">
        <v>201</v>
      </c>
      <c r="E15" s="5">
        <v>0</v>
      </c>
      <c r="F15" s="5">
        <v>14</v>
      </c>
      <c r="G15" s="5">
        <f t="shared" si="0"/>
        <v>14</v>
      </c>
      <c r="H15" s="5">
        <v>8.6199999999999992</v>
      </c>
      <c r="I15" s="6">
        <f t="shared" si="1"/>
        <v>120.67999999999999</v>
      </c>
      <c r="J15" s="5">
        <v>14</v>
      </c>
      <c r="K15" s="5">
        <f t="shared" si="4"/>
        <v>0</v>
      </c>
      <c r="L15" s="6">
        <f t="shared" si="2"/>
        <v>120.67999999999999</v>
      </c>
      <c r="M15" s="6">
        <f t="shared" si="3"/>
        <v>0</v>
      </c>
      <c r="N15" s="5" t="s">
        <v>41</v>
      </c>
      <c r="O15" s="5" t="s">
        <v>202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ht="78">
      <c r="A16" s="2">
        <v>6</v>
      </c>
      <c r="B16" s="30" t="s">
        <v>314</v>
      </c>
      <c r="C16" s="5" t="s">
        <v>315</v>
      </c>
      <c r="D16" s="5" t="s">
        <v>12</v>
      </c>
      <c r="E16" s="5">
        <v>21</v>
      </c>
      <c r="F16" s="5">
        <v>10</v>
      </c>
      <c r="G16" s="5">
        <f t="shared" si="0"/>
        <v>31</v>
      </c>
      <c r="H16" s="6">
        <v>10.119999999999999</v>
      </c>
      <c r="I16" s="6">
        <f t="shared" si="1"/>
        <v>313.71999999999997</v>
      </c>
      <c r="J16" s="5">
        <v>0</v>
      </c>
      <c r="K16" s="5">
        <f t="shared" si="4"/>
        <v>31</v>
      </c>
      <c r="L16" s="6">
        <f t="shared" si="2"/>
        <v>0</v>
      </c>
      <c r="M16" s="6">
        <f t="shared" si="3"/>
        <v>313.71999999999997</v>
      </c>
      <c r="N16" s="5" t="s">
        <v>316</v>
      </c>
      <c r="O16" s="5" t="s">
        <v>202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ht="78">
      <c r="A17" s="2"/>
      <c r="B17" s="30" t="s">
        <v>314</v>
      </c>
      <c r="C17" s="5" t="s">
        <v>317</v>
      </c>
      <c r="D17" s="5" t="s">
        <v>318</v>
      </c>
      <c r="E17" s="5">
        <v>67</v>
      </c>
      <c r="F17" s="5">
        <v>3</v>
      </c>
      <c r="G17" s="5">
        <f t="shared" si="0"/>
        <v>70</v>
      </c>
      <c r="H17" s="6">
        <v>7.76</v>
      </c>
      <c r="I17" s="6">
        <f t="shared" si="1"/>
        <v>543.19999999999993</v>
      </c>
      <c r="J17" s="5">
        <v>0</v>
      </c>
      <c r="K17" s="5">
        <f t="shared" si="4"/>
        <v>70</v>
      </c>
      <c r="L17" s="6">
        <f t="shared" si="2"/>
        <v>0</v>
      </c>
      <c r="M17" s="6">
        <f t="shared" si="3"/>
        <v>543.19999999999993</v>
      </c>
      <c r="N17" s="5" t="s">
        <v>316</v>
      </c>
      <c r="O17" s="5" t="s">
        <v>202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ht="78">
      <c r="A18" s="2"/>
      <c r="B18" s="30" t="s">
        <v>314</v>
      </c>
      <c r="C18" s="5" t="s">
        <v>319</v>
      </c>
      <c r="D18" s="5" t="s">
        <v>16</v>
      </c>
      <c r="E18" s="5">
        <v>24</v>
      </c>
      <c r="F18" s="5">
        <v>4</v>
      </c>
      <c r="G18" s="5">
        <f t="shared" si="0"/>
        <v>28</v>
      </c>
      <c r="H18" s="6">
        <v>7.83</v>
      </c>
      <c r="I18" s="6">
        <f t="shared" si="1"/>
        <v>219.24</v>
      </c>
      <c r="J18" s="5">
        <v>0</v>
      </c>
      <c r="K18" s="5">
        <f t="shared" si="4"/>
        <v>28</v>
      </c>
      <c r="L18" s="6">
        <f t="shared" si="2"/>
        <v>0</v>
      </c>
      <c r="M18" s="6">
        <f t="shared" si="3"/>
        <v>219.24</v>
      </c>
      <c r="N18" s="5" t="s">
        <v>316</v>
      </c>
      <c r="O18" s="5" t="s">
        <v>202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35" ht="78">
      <c r="A19" s="2"/>
      <c r="B19" s="30" t="s">
        <v>314</v>
      </c>
      <c r="C19" s="5" t="s">
        <v>320</v>
      </c>
      <c r="D19" s="5" t="s">
        <v>196</v>
      </c>
      <c r="E19" s="5">
        <v>40</v>
      </c>
      <c r="F19" s="5">
        <v>0</v>
      </c>
      <c r="G19" s="5">
        <f t="shared" si="0"/>
        <v>40</v>
      </c>
      <c r="H19" s="6">
        <v>7.66</v>
      </c>
      <c r="I19" s="6">
        <f t="shared" si="1"/>
        <v>306.39999999999998</v>
      </c>
      <c r="J19" s="5">
        <v>0</v>
      </c>
      <c r="K19" s="5">
        <f t="shared" si="4"/>
        <v>40</v>
      </c>
      <c r="L19" s="6">
        <f t="shared" si="2"/>
        <v>0</v>
      </c>
      <c r="M19" s="6">
        <f t="shared" si="3"/>
        <v>306.39999999999998</v>
      </c>
      <c r="N19" s="5" t="s">
        <v>316</v>
      </c>
      <c r="O19" s="5" t="s">
        <v>202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35" ht="78">
      <c r="A20" s="2"/>
      <c r="B20" s="30" t="s">
        <v>314</v>
      </c>
      <c r="C20" s="5" t="s">
        <v>321</v>
      </c>
      <c r="D20" s="5" t="s">
        <v>322</v>
      </c>
      <c r="E20" s="5">
        <v>20</v>
      </c>
      <c r="F20" s="5">
        <v>0</v>
      </c>
      <c r="G20" s="5">
        <f t="shared" si="0"/>
        <v>20</v>
      </c>
      <c r="H20" s="6">
        <v>5.4</v>
      </c>
      <c r="I20" s="6">
        <f t="shared" si="1"/>
        <v>108</v>
      </c>
      <c r="J20" s="5">
        <v>0</v>
      </c>
      <c r="K20" s="5">
        <f t="shared" si="4"/>
        <v>20</v>
      </c>
      <c r="L20" s="6">
        <f t="shared" si="2"/>
        <v>0</v>
      </c>
      <c r="M20" s="6">
        <f t="shared" si="3"/>
        <v>108</v>
      </c>
      <c r="N20" s="5" t="s">
        <v>316</v>
      </c>
      <c r="O20" s="5" t="s">
        <v>202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35" ht="78">
      <c r="A21" s="2"/>
      <c r="B21" s="30" t="s">
        <v>314</v>
      </c>
      <c r="C21" s="5" t="s">
        <v>323</v>
      </c>
      <c r="D21" s="5" t="s">
        <v>210</v>
      </c>
      <c r="E21" s="5">
        <v>16</v>
      </c>
      <c r="F21" s="5">
        <v>0</v>
      </c>
      <c r="G21" s="5">
        <f t="shared" si="0"/>
        <v>16</v>
      </c>
      <c r="H21" s="6">
        <v>7.7</v>
      </c>
      <c r="I21" s="6">
        <f t="shared" si="1"/>
        <v>123.2</v>
      </c>
      <c r="J21" s="5">
        <v>0</v>
      </c>
      <c r="K21" s="5">
        <f t="shared" si="4"/>
        <v>16</v>
      </c>
      <c r="L21" s="6">
        <f t="shared" si="2"/>
        <v>0</v>
      </c>
      <c r="M21" s="6">
        <f t="shared" si="3"/>
        <v>123.2</v>
      </c>
      <c r="N21" s="5" t="s">
        <v>316</v>
      </c>
      <c r="O21" s="5" t="s">
        <v>202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ht="46.8">
      <c r="A22" s="2">
        <v>7</v>
      </c>
      <c r="B22" s="30" t="s">
        <v>280</v>
      </c>
      <c r="C22" s="5" t="s">
        <v>281</v>
      </c>
      <c r="D22" s="5" t="s">
        <v>196</v>
      </c>
      <c r="E22" s="5">
        <v>22</v>
      </c>
      <c r="F22" s="5">
        <v>24</v>
      </c>
      <c r="G22" s="5">
        <f t="shared" si="0"/>
        <v>46</v>
      </c>
      <c r="H22" s="5">
        <v>11.428000000000001</v>
      </c>
      <c r="I22" s="6">
        <f>G22*H22</f>
        <v>525.68799999999999</v>
      </c>
      <c r="J22" s="5">
        <v>0</v>
      </c>
      <c r="K22" s="5">
        <f t="shared" si="4"/>
        <v>46</v>
      </c>
      <c r="L22" s="6">
        <f t="shared" si="2"/>
        <v>0</v>
      </c>
      <c r="M22" s="6">
        <f t="shared" si="3"/>
        <v>525.68799999999999</v>
      </c>
      <c r="N22" s="5" t="s">
        <v>41</v>
      </c>
      <c r="O22" s="5" t="s">
        <v>199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ht="46.8">
      <c r="A23" s="2"/>
      <c r="B23" s="30" t="s">
        <v>280</v>
      </c>
      <c r="C23" s="5" t="s">
        <v>282</v>
      </c>
      <c r="D23" s="5" t="s">
        <v>283</v>
      </c>
      <c r="E23" s="5">
        <v>18</v>
      </c>
      <c r="F23" s="5">
        <v>19</v>
      </c>
      <c r="G23" s="5">
        <f t="shared" si="0"/>
        <v>37</v>
      </c>
      <c r="H23" s="5">
        <v>14.603</v>
      </c>
      <c r="I23" s="6">
        <f t="shared" si="1"/>
        <v>540.31100000000004</v>
      </c>
      <c r="J23" s="5">
        <v>0</v>
      </c>
      <c r="K23" s="5">
        <f>G23-J23</f>
        <v>37</v>
      </c>
      <c r="L23" s="6">
        <f>H23*J23</f>
        <v>0</v>
      </c>
      <c r="M23" s="6">
        <f>I23-L23</f>
        <v>540.31100000000004</v>
      </c>
      <c r="N23" s="5" t="s">
        <v>41</v>
      </c>
      <c r="O23" s="5" t="s">
        <v>199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5" ht="46.8">
      <c r="A24" s="2"/>
      <c r="B24" s="30" t="s">
        <v>280</v>
      </c>
      <c r="C24" s="5" t="s">
        <v>326</v>
      </c>
      <c r="D24" s="5" t="s">
        <v>40</v>
      </c>
      <c r="E24" s="5">
        <v>9</v>
      </c>
      <c r="F24" s="5">
        <v>24</v>
      </c>
      <c r="G24" s="5">
        <f t="shared" si="0"/>
        <v>33</v>
      </c>
      <c r="H24" s="5">
        <v>14.444000000000001</v>
      </c>
      <c r="I24" s="6">
        <f t="shared" si="1"/>
        <v>476.65200000000004</v>
      </c>
      <c r="J24" s="5">
        <v>0</v>
      </c>
      <c r="K24" s="5">
        <f>G24-J24</f>
        <v>33</v>
      </c>
      <c r="L24" s="6">
        <f>H24*J24</f>
        <v>0</v>
      </c>
      <c r="M24" s="6">
        <f>I24-L24</f>
        <v>476.65200000000004</v>
      </c>
      <c r="N24" s="5" t="s">
        <v>41</v>
      </c>
      <c r="O24" s="5" t="s">
        <v>199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ht="78">
      <c r="A25" s="2">
        <v>8</v>
      </c>
      <c r="B25" s="27" t="s">
        <v>38</v>
      </c>
      <c r="C25" s="5" t="s">
        <v>39</v>
      </c>
      <c r="D25" s="5" t="s">
        <v>40</v>
      </c>
      <c r="E25" s="5">
        <v>13</v>
      </c>
      <c r="F25" s="5">
        <v>12</v>
      </c>
      <c r="G25" s="5">
        <f t="shared" si="0"/>
        <v>25</v>
      </c>
      <c r="H25" s="5">
        <v>17.600000000000001</v>
      </c>
      <c r="I25" s="6">
        <f t="shared" si="1"/>
        <v>440.00000000000006</v>
      </c>
      <c r="J25" s="5">
        <v>0</v>
      </c>
      <c r="K25" s="5">
        <f t="shared" si="4"/>
        <v>25</v>
      </c>
      <c r="L25" s="6">
        <f t="shared" si="2"/>
        <v>0</v>
      </c>
      <c r="M25" s="6">
        <f t="shared" si="3"/>
        <v>440.00000000000006</v>
      </c>
      <c r="N25" s="5" t="s">
        <v>41</v>
      </c>
      <c r="O25" s="5" t="s">
        <v>202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35" ht="78">
      <c r="A26" s="2">
        <v>9</v>
      </c>
      <c r="B26" s="27" t="s">
        <v>42</v>
      </c>
      <c r="C26" s="5" t="s">
        <v>44</v>
      </c>
      <c r="D26" s="5" t="s">
        <v>16</v>
      </c>
      <c r="E26" s="5">
        <v>27</v>
      </c>
      <c r="F26" s="5">
        <v>6</v>
      </c>
      <c r="G26" s="5">
        <f t="shared" si="0"/>
        <v>33</v>
      </c>
      <c r="H26" s="5">
        <v>10.71</v>
      </c>
      <c r="I26" s="6">
        <f t="shared" si="1"/>
        <v>353.43</v>
      </c>
      <c r="J26" s="5"/>
      <c r="K26" s="5">
        <f t="shared" si="4"/>
        <v>33</v>
      </c>
      <c r="L26" s="6">
        <f t="shared" si="2"/>
        <v>0</v>
      </c>
      <c r="M26" s="6">
        <f t="shared" si="3"/>
        <v>353.43</v>
      </c>
      <c r="N26" s="5" t="s">
        <v>43</v>
      </c>
      <c r="O26" s="5" t="s">
        <v>203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ht="78">
      <c r="A27" s="2"/>
      <c r="B27" s="27" t="s">
        <v>42</v>
      </c>
      <c r="C27" s="5" t="s">
        <v>204</v>
      </c>
      <c r="D27" s="5" t="s">
        <v>196</v>
      </c>
      <c r="E27" s="5">
        <v>0</v>
      </c>
      <c r="F27" s="5">
        <v>12</v>
      </c>
      <c r="G27" s="5">
        <f t="shared" si="0"/>
        <v>12</v>
      </c>
      <c r="H27" s="5">
        <v>6.9</v>
      </c>
      <c r="I27" s="6">
        <f t="shared" si="1"/>
        <v>82.800000000000011</v>
      </c>
      <c r="J27" s="5">
        <v>12</v>
      </c>
      <c r="K27" s="5">
        <f t="shared" si="4"/>
        <v>0</v>
      </c>
      <c r="L27" s="6">
        <f t="shared" si="2"/>
        <v>82.800000000000011</v>
      </c>
      <c r="M27" s="6">
        <f t="shared" si="3"/>
        <v>0</v>
      </c>
      <c r="N27" s="5" t="s">
        <v>43</v>
      </c>
      <c r="O27" s="5" t="s">
        <v>203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78">
      <c r="A28" s="2"/>
      <c r="B28" s="27" t="s">
        <v>42</v>
      </c>
      <c r="C28" s="5" t="s">
        <v>205</v>
      </c>
      <c r="D28" s="5" t="s">
        <v>196</v>
      </c>
      <c r="E28" s="5">
        <v>0</v>
      </c>
      <c r="F28" s="5">
        <v>12</v>
      </c>
      <c r="G28" s="5">
        <f t="shared" si="0"/>
        <v>12</v>
      </c>
      <c r="H28" s="5">
        <v>6.9</v>
      </c>
      <c r="I28" s="6">
        <f t="shared" si="1"/>
        <v>82.800000000000011</v>
      </c>
      <c r="J28" s="5"/>
      <c r="K28" s="5">
        <f t="shared" si="4"/>
        <v>12</v>
      </c>
      <c r="L28" s="6">
        <f t="shared" si="2"/>
        <v>0</v>
      </c>
      <c r="M28" s="6">
        <f t="shared" si="3"/>
        <v>82.800000000000011</v>
      </c>
      <c r="N28" s="5" t="s">
        <v>43</v>
      </c>
      <c r="O28" s="5" t="s">
        <v>203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ht="78">
      <c r="A29" s="2"/>
      <c r="B29" s="27" t="s">
        <v>42</v>
      </c>
      <c r="C29" s="5" t="s">
        <v>206</v>
      </c>
      <c r="D29" s="5" t="s">
        <v>207</v>
      </c>
      <c r="E29" s="5">
        <v>0</v>
      </c>
      <c r="F29" s="5">
        <v>6</v>
      </c>
      <c r="G29" s="5">
        <f t="shared" si="0"/>
        <v>6</v>
      </c>
      <c r="H29" s="5">
        <v>6.66</v>
      </c>
      <c r="I29" s="6">
        <f t="shared" si="1"/>
        <v>39.96</v>
      </c>
      <c r="J29" s="5">
        <v>6</v>
      </c>
      <c r="K29" s="5">
        <f t="shared" si="4"/>
        <v>0</v>
      </c>
      <c r="L29" s="6">
        <f t="shared" si="2"/>
        <v>39.96</v>
      </c>
      <c r="M29" s="6">
        <f t="shared" si="3"/>
        <v>0</v>
      </c>
      <c r="N29" s="5" t="s">
        <v>43</v>
      </c>
      <c r="O29" s="5" t="s">
        <v>203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1:35" ht="31.2">
      <c r="A30" s="2">
        <v>10</v>
      </c>
      <c r="B30" s="27" t="s">
        <v>45</v>
      </c>
      <c r="C30" s="5" t="s">
        <v>46</v>
      </c>
      <c r="D30" s="5" t="s">
        <v>12</v>
      </c>
      <c r="E30" s="5">
        <v>52</v>
      </c>
      <c r="F30" s="5">
        <v>0</v>
      </c>
      <c r="G30" s="5">
        <f t="shared" si="0"/>
        <v>52</v>
      </c>
      <c r="H30" s="5">
        <v>8.7029999999999994</v>
      </c>
      <c r="I30" s="6">
        <f t="shared" si="1"/>
        <v>452.55599999999998</v>
      </c>
      <c r="J30" s="7">
        <v>0</v>
      </c>
      <c r="K30" s="5">
        <f t="shared" si="4"/>
        <v>52</v>
      </c>
      <c r="L30" s="6">
        <f t="shared" si="2"/>
        <v>0</v>
      </c>
      <c r="M30" s="6">
        <f t="shared" si="3"/>
        <v>452.55599999999998</v>
      </c>
      <c r="N30" s="5" t="s">
        <v>47</v>
      </c>
      <c r="O30" s="5" t="s">
        <v>22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35" ht="31.2">
      <c r="A31" s="2"/>
      <c r="B31" s="27" t="s">
        <v>45</v>
      </c>
      <c r="C31" s="5" t="s">
        <v>48</v>
      </c>
      <c r="D31" s="5" t="s">
        <v>16</v>
      </c>
      <c r="E31" s="5">
        <v>148</v>
      </c>
      <c r="F31" s="5">
        <v>24</v>
      </c>
      <c r="G31" s="5">
        <f t="shared" si="0"/>
        <v>172</v>
      </c>
      <c r="H31" s="5">
        <v>7.2110000000000003</v>
      </c>
      <c r="I31" s="6">
        <f t="shared" si="1"/>
        <v>1240.2920000000001</v>
      </c>
      <c r="J31" s="5">
        <v>0</v>
      </c>
      <c r="K31" s="5">
        <f t="shared" si="4"/>
        <v>172</v>
      </c>
      <c r="L31" s="6">
        <f t="shared" si="2"/>
        <v>0</v>
      </c>
      <c r="M31" s="6">
        <f t="shared" si="3"/>
        <v>1240.2920000000001</v>
      </c>
      <c r="N31" s="5" t="s">
        <v>47</v>
      </c>
      <c r="O31" s="5" t="s">
        <v>22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5" ht="31.2">
      <c r="A32" s="2"/>
      <c r="B32" s="27" t="s">
        <v>45</v>
      </c>
      <c r="C32" s="5" t="s">
        <v>49</v>
      </c>
      <c r="D32" s="5" t="s">
        <v>31</v>
      </c>
      <c r="E32" s="5">
        <v>26</v>
      </c>
      <c r="F32" s="5">
        <v>24</v>
      </c>
      <c r="G32" s="5">
        <f t="shared" si="0"/>
        <v>50</v>
      </c>
      <c r="H32" s="5">
        <v>6.9329999999999998</v>
      </c>
      <c r="I32" s="6">
        <f t="shared" si="1"/>
        <v>346.65</v>
      </c>
      <c r="J32" s="7">
        <v>10</v>
      </c>
      <c r="K32" s="5">
        <f t="shared" si="4"/>
        <v>40</v>
      </c>
      <c r="L32" s="6">
        <f t="shared" si="2"/>
        <v>69.33</v>
      </c>
      <c r="M32" s="6">
        <f t="shared" si="3"/>
        <v>277.32</v>
      </c>
      <c r="N32" s="5" t="s">
        <v>47</v>
      </c>
      <c r="O32" s="5" t="s">
        <v>22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ht="31.2">
      <c r="A33" s="2"/>
      <c r="B33" s="27" t="s">
        <v>45</v>
      </c>
      <c r="C33" s="5" t="s">
        <v>50</v>
      </c>
      <c r="D33" s="5" t="s">
        <v>37</v>
      </c>
      <c r="E33" s="5">
        <v>30</v>
      </c>
      <c r="F33" s="5">
        <v>24</v>
      </c>
      <c r="G33" s="5">
        <f t="shared" si="0"/>
        <v>54</v>
      </c>
      <c r="H33" s="5">
        <v>4.4880000000000004</v>
      </c>
      <c r="I33" s="6">
        <f t="shared" si="1"/>
        <v>242.35200000000003</v>
      </c>
      <c r="J33" s="5">
        <v>0</v>
      </c>
      <c r="K33" s="5">
        <f t="shared" si="4"/>
        <v>54</v>
      </c>
      <c r="L33" s="6">
        <f t="shared" si="2"/>
        <v>0</v>
      </c>
      <c r="M33" s="6">
        <f t="shared" si="3"/>
        <v>242.35200000000003</v>
      </c>
      <c r="N33" s="5" t="s">
        <v>47</v>
      </c>
      <c r="O33" s="5" t="s">
        <v>22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1:35" ht="31.2">
      <c r="A34" s="2"/>
      <c r="B34" s="27" t="s">
        <v>45</v>
      </c>
      <c r="C34" s="5" t="s">
        <v>51</v>
      </c>
      <c r="D34" s="5" t="s">
        <v>17</v>
      </c>
      <c r="E34" s="5">
        <v>20</v>
      </c>
      <c r="F34" s="5">
        <v>0</v>
      </c>
      <c r="G34" s="5">
        <f t="shared" si="0"/>
        <v>20</v>
      </c>
      <c r="H34" s="5">
        <v>3.4649999999999999</v>
      </c>
      <c r="I34" s="6">
        <f t="shared" si="1"/>
        <v>69.3</v>
      </c>
      <c r="J34" s="5">
        <v>0</v>
      </c>
      <c r="K34" s="5">
        <f t="shared" si="4"/>
        <v>20</v>
      </c>
      <c r="L34" s="6">
        <f t="shared" si="2"/>
        <v>0</v>
      </c>
      <c r="M34" s="6">
        <f t="shared" si="3"/>
        <v>69.3</v>
      </c>
      <c r="N34" s="5" t="s">
        <v>47</v>
      </c>
      <c r="O34" s="5" t="s">
        <v>22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>
      <c r="A35" s="2">
        <v>11</v>
      </c>
      <c r="B35" s="27" t="s">
        <v>52</v>
      </c>
      <c r="C35" s="5" t="s">
        <v>54</v>
      </c>
      <c r="D35" s="5" t="s">
        <v>55</v>
      </c>
      <c r="E35" s="5">
        <v>18</v>
      </c>
      <c r="F35" s="5">
        <v>20</v>
      </c>
      <c r="G35" s="5">
        <f t="shared" si="0"/>
        <v>38</v>
      </c>
      <c r="H35" s="5">
        <v>3.71</v>
      </c>
      <c r="I35" s="6">
        <f t="shared" si="1"/>
        <v>140.97999999999999</v>
      </c>
      <c r="J35" s="5">
        <v>0</v>
      </c>
      <c r="K35" s="5">
        <f t="shared" si="4"/>
        <v>38</v>
      </c>
      <c r="L35" s="6">
        <f t="shared" si="2"/>
        <v>0</v>
      </c>
      <c r="M35" s="6">
        <f t="shared" si="3"/>
        <v>140.97999999999999</v>
      </c>
      <c r="N35" s="5" t="s">
        <v>56</v>
      </c>
      <c r="O35" s="5" t="s">
        <v>53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>
      <c r="A36" s="2"/>
      <c r="B36" s="27" t="s">
        <v>52</v>
      </c>
      <c r="C36" s="5" t="s">
        <v>57</v>
      </c>
      <c r="D36" s="5" t="s">
        <v>17</v>
      </c>
      <c r="E36" s="5">
        <v>20</v>
      </c>
      <c r="F36" s="5">
        <v>20</v>
      </c>
      <c r="G36" s="5">
        <f t="shared" si="0"/>
        <v>40</v>
      </c>
      <c r="H36" s="5">
        <v>3.5790000000000002</v>
      </c>
      <c r="I36" s="6">
        <f t="shared" si="1"/>
        <v>143.16</v>
      </c>
      <c r="J36" s="5">
        <v>20</v>
      </c>
      <c r="K36" s="5">
        <f t="shared" si="4"/>
        <v>20</v>
      </c>
      <c r="L36" s="6">
        <f t="shared" si="2"/>
        <v>71.58</v>
      </c>
      <c r="M36" s="6">
        <f t="shared" si="3"/>
        <v>71.58</v>
      </c>
      <c r="N36" s="5" t="s">
        <v>56</v>
      </c>
      <c r="O36" s="5" t="s">
        <v>53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ht="31.2">
      <c r="A37" s="2"/>
      <c r="B37" s="27" t="s">
        <v>52</v>
      </c>
      <c r="C37" s="5" t="s">
        <v>208</v>
      </c>
      <c r="D37" s="5" t="s">
        <v>28</v>
      </c>
      <c r="E37" s="5">
        <v>0</v>
      </c>
      <c r="F37" s="5">
        <v>20</v>
      </c>
      <c r="G37" s="5">
        <f t="shared" si="0"/>
        <v>20</v>
      </c>
      <c r="H37" s="5">
        <v>3.46</v>
      </c>
      <c r="I37" s="6">
        <f t="shared" si="1"/>
        <v>69.2</v>
      </c>
      <c r="J37" s="5">
        <v>0</v>
      </c>
      <c r="K37" s="5">
        <f t="shared" si="4"/>
        <v>20</v>
      </c>
      <c r="L37" s="6">
        <f t="shared" si="2"/>
        <v>0</v>
      </c>
      <c r="M37" s="6">
        <f t="shared" si="3"/>
        <v>69.2</v>
      </c>
      <c r="N37" s="5" t="s">
        <v>47</v>
      </c>
      <c r="O37" s="5" t="s">
        <v>59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ht="31.2">
      <c r="A38" s="2"/>
      <c r="B38" s="27" t="s">
        <v>52</v>
      </c>
      <c r="C38" s="5" t="s">
        <v>209</v>
      </c>
      <c r="D38" s="5" t="s">
        <v>210</v>
      </c>
      <c r="E38" s="5">
        <v>0</v>
      </c>
      <c r="F38" s="5">
        <v>20</v>
      </c>
      <c r="G38" s="5">
        <f t="shared" si="0"/>
        <v>20</v>
      </c>
      <c r="H38" s="5">
        <v>3.46</v>
      </c>
      <c r="I38" s="6">
        <f t="shared" si="1"/>
        <v>69.2</v>
      </c>
      <c r="J38" s="5">
        <v>0</v>
      </c>
      <c r="K38" s="5">
        <f t="shared" si="4"/>
        <v>20</v>
      </c>
      <c r="L38" s="6">
        <f t="shared" si="2"/>
        <v>0</v>
      </c>
      <c r="M38" s="6">
        <f t="shared" si="3"/>
        <v>69.2</v>
      </c>
      <c r="N38" s="5" t="s">
        <v>47</v>
      </c>
      <c r="O38" s="5" t="s">
        <v>59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1:35">
      <c r="A39" s="2">
        <v>12</v>
      </c>
      <c r="B39" s="27" t="s">
        <v>61</v>
      </c>
      <c r="C39" s="5" t="s">
        <v>62</v>
      </c>
      <c r="D39" s="5" t="s">
        <v>12</v>
      </c>
      <c r="E39" s="5">
        <v>137</v>
      </c>
      <c r="F39" s="5"/>
      <c r="G39" s="5">
        <f t="shared" si="0"/>
        <v>137</v>
      </c>
      <c r="H39" s="8">
        <v>13.170999999999999</v>
      </c>
      <c r="I39" s="6">
        <f t="shared" si="1"/>
        <v>1804.4269999999999</v>
      </c>
      <c r="J39" s="5">
        <v>0</v>
      </c>
      <c r="K39" s="5">
        <f t="shared" si="4"/>
        <v>137</v>
      </c>
      <c r="L39" s="6">
        <f t="shared" si="2"/>
        <v>0</v>
      </c>
      <c r="M39" s="6">
        <f t="shared" si="3"/>
        <v>1804.4269999999999</v>
      </c>
      <c r="N39" s="5" t="s">
        <v>58</v>
      </c>
      <c r="O39" s="5" t="s">
        <v>59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1:35">
      <c r="A40" s="2"/>
      <c r="B40" s="27" t="s">
        <v>61</v>
      </c>
      <c r="C40" s="5" t="s">
        <v>63</v>
      </c>
      <c r="D40" s="5" t="s">
        <v>64</v>
      </c>
      <c r="E40" s="5">
        <v>95</v>
      </c>
      <c r="F40" s="5"/>
      <c r="G40" s="5">
        <f t="shared" si="0"/>
        <v>95</v>
      </c>
      <c r="H40" s="8">
        <v>9.4429999999999996</v>
      </c>
      <c r="I40" s="6">
        <f t="shared" si="1"/>
        <v>897.08499999999992</v>
      </c>
      <c r="J40" s="5">
        <v>15</v>
      </c>
      <c r="K40" s="5">
        <f t="shared" si="4"/>
        <v>80</v>
      </c>
      <c r="L40" s="6">
        <f t="shared" si="2"/>
        <v>141.64499999999998</v>
      </c>
      <c r="M40" s="6">
        <f t="shared" si="3"/>
        <v>755.43999999999994</v>
      </c>
      <c r="N40" s="5" t="s">
        <v>58</v>
      </c>
      <c r="O40" s="5" t="s">
        <v>59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 spans="1:35">
      <c r="A41" s="2"/>
      <c r="B41" s="27" t="s">
        <v>61</v>
      </c>
      <c r="C41" s="5" t="s">
        <v>65</v>
      </c>
      <c r="D41" s="5" t="s">
        <v>66</v>
      </c>
      <c r="E41" s="5">
        <v>111</v>
      </c>
      <c r="F41" s="5"/>
      <c r="G41" s="5">
        <f t="shared" si="0"/>
        <v>111</v>
      </c>
      <c r="H41" s="8">
        <v>9.4320000000000004</v>
      </c>
      <c r="I41" s="6">
        <f t="shared" si="1"/>
        <v>1046.952</v>
      </c>
      <c r="J41" s="5">
        <v>11</v>
      </c>
      <c r="K41" s="5">
        <f t="shared" si="4"/>
        <v>100</v>
      </c>
      <c r="L41" s="6">
        <f t="shared" si="2"/>
        <v>103.75200000000001</v>
      </c>
      <c r="M41" s="6">
        <f t="shared" si="3"/>
        <v>943.2</v>
      </c>
      <c r="N41" s="5" t="s">
        <v>58</v>
      </c>
      <c r="O41" s="5" t="s">
        <v>59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1:35" ht="62.4">
      <c r="A42" s="2">
        <v>13</v>
      </c>
      <c r="B42" s="27" t="s">
        <v>67</v>
      </c>
      <c r="C42" s="5" t="s">
        <v>68</v>
      </c>
      <c r="D42" s="5" t="s">
        <v>12</v>
      </c>
      <c r="E42" s="5">
        <v>101</v>
      </c>
      <c r="F42" s="5"/>
      <c r="G42" s="5">
        <f t="shared" si="0"/>
        <v>101</v>
      </c>
      <c r="H42" s="5">
        <v>11.5</v>
      </c>
      <c r="I42" s="6">
        <f t="shared" si="1"/>
        <v>1161.5</v>
      </c>
      <c r="J42" s="5">
        <v>17</v>
      </c>
      <c r="K42" s="5">
        <f t="shared" si="4"/>
        <v>84</v>
      </c>
      <c r="L42" s="6">
        <f t="shared" si="2"/>
        <v>195.5</v>
      </c>
      <c r="M42" s="6">
        <f t="shared" si="3"/>
        <v>966</v>
      </c>
      <c r="N42" s="5" t="s">
        <v>69</v>
      </c>
      <c r="O42" s="5" t="s">
        <v>70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1:35" ht="62.4">
      <c r="A43" s="2"/>
      <c r="B43" s="27" t="s">
        <v>67</v>
      </c>
      <c r="C43" s="5" t="s">
        <v>71</v>
      </c>
      <c r="D43" s="5" t="s">
        <v>16</v>
      </c>
      <c r="E43" s="5">
        <v>61</v>
      </c>
      <c r="F43" s="5">
        <v>5</v>
      </c>
      <c r="G43" s="5">
        <f t="shared" si="0"/>
        <v>66</v>
      </c>
      <c r="H43" s="5">
        <v>8.68</v>
      </c>
      <c r="I43" s="6">
        <f t="shared" si="1"/>
        <v>572.88</v>
      </c>
      <c r="J43" s="5">
        <v>0</v>
      </c>
      <c r="K43" s="5">
        <f t="shared" si="4"/>
        <v>66</v>
      </c>
      <c r="L43" s="6">
        <f t="shared" si="2"/>
        <v>0</v>
      </c>
      <c r="M43" s="6">
        <f t="shared" si="3"/>
        <v>572.88</v>
      </c>
      <c r="N43" s="5" t="s">
        <v>69</v>
      </c>
      <c r="O43" s="5" t="s">
        <v>70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35" ht="62.4">
      <c r="A44" s="2"/>
      <c r="B44" s="27" t="s">
        <v>67</v>
      </c>
      <c r="C44" s="5" t="s">
        <v>72</v>
      </c>
      <c r="D44" s="5" t="s">
        <v>37</v>
      </c>
      <c r="E44" s="5">
        <v>76</v>
      </c>
      <c r="F44" s="5"/>
      <c r="G44" s="5">
        <f t="shared" si="0"/>
        <v>76</v>
      </c>
      <c r="H44" s="5">
        <v>7.81</v>
      </c>
      <c r="I44" s="6">
        <f t="shared" si="1"/>
        <v>593.55999999999995</v>
      </c>
      <c r="J44" s="5">
        <v>0</v>
      </c>
      <c r="K44" s="5">
        <f t="shared" si="4"/>
        <v>76</v>
      </c>
      <c r="L44" s="6">
        <f t="shared" si="2"/>
        <v>0</v>
      </c>
      <c r="M44" s="6">
        <f t="shared" si="3"/>
        <v>593.55999999999995</v>
      </c>
      <c r="N44" s="5" t="s">
        <v>69</v>
      </c>
      <c r="O44" s="5" t="s">
        <v>70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</row>
    <row r="45" spans="1:35" ht="62.4">
      <c r="A45" s="2"/>
      <c r="B45" s="27" t="s">
        <v>67</v>
      </c>
      <c r="C45" s="5" t="s">
        <v>74</v>
      </c>
      <c r="D45" s="5" t="s">
        <v>75</v>
      </c>
      <c r="E45" s="5">
        <v>60</v>
      </c>
      <c r="F45" s="5"/>
      <c r="G45" s="5">
        <f t="shared" si="0"/>
        <v>60</v>
      </c>
      <c r="H45" s="5">
        <v>5.03</v>
      </c>
      <c r="I45" s="6">
        <f t="shared" si="1"/>
        <v>301.8</v>
      </c>
      <c r="J45" s="5">
        <v>0</v>
      </c>
      <c r="K45" s="5">
        <f t="shared" si="4"/>
        <v>60</v>
      </c>
      <c r="L45" s="6">
        <f t="shared" si="2"/>
        <v>0</v>
      </c>
      <c r="M45" s="6">
        <f t="shared" si="3"/>
        <v>301.8</v>
      </c>
      <c r="N45" s="5" t="s">
        <v>69</v>
      </c>
      <c r="O45" s="5" t="s">
        <v>70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1:35" ht="46.8">
      <c r="A46" s="2">
        <v>14</v>
      </c>
      <c r="B46" s="27" t="s">
        <v>284</v>
      </c>
      <c r="C46" s="5" t="s">
        <v>285</v>
      </c>
      <c r="D46" s="5" t="s">
        <v>12</v>
      </c>
      <c r="E46" s="5">
        <v>0</v>
      </c>
      <c r="F46" s="5">
        <v>12</v>
      </c>
      <c r="G46" s="5">
        <f t="shared" si="0"/>
        <v>12</v>
      </c>
      <c r="H46" s="5">
        <v>12.9</v>
      </c>
      <c r="I46" s="6">
        <f t="shared" si="1"/>
        <v>154.80000000000001</v>
      </c>
      <c r="J46" s="5">
        <v>12</v>
      </c>
      <c r="K46" s="5">
        <f t="shared" si="4"/>
        <v>0</v>
      </c>
      <c r="L46" s="6">
        <f t="shared" si="2"/>
        <v>154.80000000000001</v>
      </c>
      <c r="M46" s="6">
        <f t="shared" si="3"/>
        <v>0</v>
      </c>
      <c r="N46" s="5" t="s">
        <v>47</v>
      </c>
      <c r="O46" s="5" t="s">
        <v>199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46.8">
      <c r="A47" s="2">
        <v>15</v>
      </c>
      <c r="B47" s="27" t="s">
        <v>76</v>
      </c>
      <c r="C47" s="5" t="s">
        <v>77</v>
      </c>
      <c r="D47" s="5" t="s">
        <v>16</v>
      </c>
      <c r="E47" s="5">
        <v>24</v>
      </c>
      <c r="F47" s="5">
        <v>24</v>
      </c>
      <c r="G47" s="5">
        <f t="shared" si="0"/>
        <v>48</v>
      </c>
      <c r="H47" s="5">
        <v>10.83</v>
      </c>
      <c r="I47" s="6">
        <f t="shared" si="1"/>
        <v>519.84</v>
      </c>
      <c r="J47" s="5">
        <v>0</v>
      </c>
      <c r="K47" s="5">
        <f t="shared" si="4"/>
        <v>48</v>
      </c>
      <c r="L47" s="6">
        <f t="shared" si="2"/>
        <v>0</v>
      </c>
      <c r="M47" s="6">
        <f t="shared" si="3"/>
        <v>519.84</v>
      </c>
      <c r="N47" s="5" t="s">
        <v>47</v>
      </c>
      <c r="O47" s="5" t="s">
        <v>199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spans="1:35" ht="46.8">
      <c r="A48" s="2"/>
      <c r="B48" s="27" t="s">
        <v>76</v>
      </c>
      <c r="C48" s="27" t="s">
        <v>211</v>
      </c>
      <c r="D48" s="5" t="s">
        <v>12</v>
      </c>
      <c r="E48" s="5">
        <v>0</v>
      </c>
      <c r="F48" s="5">
        <v>24</v>
      </c>
      <c r="G48" s="5">
        <v>24</v>
      </c>
      <c r="H48" s="5">
        <v>14.01</v>
      </c>
      <c r="I48" s="6">
        <f t="shared" si="1"/>
        <v>336.24</v>
      </c>
      <c r="J48" s="5">
        <v>5</v>
      </c>
      <c r="K48" s="5">
        <f t="shared" si="4"/>
        <v>19</v>
      </c>
      <c r="L48" s="6">
        <f t="shared" si="2"/>
        <v>70.05</v>
      </c>
      <c r="M48" s="6">
        <f t="shared" si="3"/>
        <v>266.19</v>
      </c>
      <c r="N48" s="5" t="s">
        <v>47</v>
      </c>
      <c r="O48" s="5" t="s">
        <v>199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46.8">
      <c r="A49" s="2"/>
      <c r="B49" s="27" t="s">
        <v>76</v>
      </c>
      <c r="C49" s="5" t="s">
        <v>212</v>
      </c>
      <c r="D49" s="5" t="s">
        <v>196</v>
      </c>
      <c r="E49" s="5">
        <v>0</v>
      </c>
      <c r="F49" s="5">
        <v>24</v>
      </c>
      <c r="G49" s="5">
        <v>24</v>
      </c>
      <c r="H49" s="5">
        <v>9.6</v>
      </c>
      <c r="I49" s="6">
        <f>G49*H49</f>
        <v>230.39999999999998</v>
      </c>
      <c r="J49" s="5">
        <v>24</v>
      </c>
      <c r="K49" s="5">
        <f t="shared" si="4"/>
        <v>0</v>
      </c>
      <c r="L49" s="6">
        <f t="shared" si="2"/>
        <v>230.39999999999998</v>
      </c>
      <c r="M49" s="6">
        <f t="shared" si="3"/>
        <v>0</v>
      </c>
      <c r="N49" s="5" t="s">
        <v>47</v>
      </c>
      <c r="O49" s="5" t="s">
        <v>199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46.8">
      <c r="A50" s="2">
        <v>16</v>
      </c>
      <c r="B50" s="27" t="s">
        <v>78</v>
      </c>
      <c r="C50" s="5" t="s">
        <v>79</v>
      </c>
      <c r="D50" s="5" t="s">
        <v>80</v>
      </c>
      <c r="E50" s="5">
        <v>48</v>
      </c>
      <c r="F50" s="5">
        <v>24</v>
      </c>
      <c r="G50" s="5">
        <f t="shared" si="0"/>
        <v>72</v>
      </c>
      <c r="H50" s="5">
        <v>11.09</v>
      </c>
      <c r="I50" s="6">
        <f t="shared" si="1"/>
        <v>798.48</v>
      </c>
      <c r="J50" s="5">
        <v>0</v>
      </c>
      <c r="K50" s="5">
        <f t="shared" si="4"/>
        <v>72</v>
      </c>
      <c r="L50" s="6">
        <f t="shared" si="2"/>
        <v>0</v>
      </c>
      <c r="M50" s="6">
        <f t="shared" si="3"/>
        <v>798.48</v>
      </c>
      <c r="N50" s="5" t="s">
        <v>47</v>
      </c>
      <c r="O50" s="5" t="s">
        <v>199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46.8">
      <c r="A51" s="2"/>
      <c r="B51" s="27" t="s">
        <v>78</v>
      </c>
      <c r="C51" s="5" t="s">
        <v>82</v>
      </c>
      <c r="D51" s="5" t="s">
        <v>81</v>
      </c>
      <c r="E51" s="5">
        <v>24</v>
      </c>
      <c r="F51" s="5">
        <v>24</v>
      </c>
      <c r="G51" s="5">
        <f t="shared" si="0"/>
        <v>48</v>
      </c>
      <c r="H51" s="5">
        <v>5.57</v>
      </c>
      <c r="I51" s="6">
        <f t="shared" si="1"/>
        <v>267.36</v>
      </c>
      <c r="J51" s="5">
        <v>0</v>
      </c>
      <c r="K51" s="5">
        <f t="shared" si="4"/>
        <v>48</v>
      </c>
      <c r="L51" s="6">
        <f>H51*J51</f>
        <v>0</v>
      </c>
      <c r="M51" s="6">
        <f t="shared" si="3"/>
        <v>267.36</v>
      </c>
      <c r="N51" s="5" t="s">
        <v>47</v>
      </c>
      <c r="O51" s="5" t="s">
        <v>199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46.8">
      <c r="A52" s="2"/>
      <c r="B52" s="27" t="s">
        <v>78</v>
      </c>
      <c r="C52" s="5" t="s">
        <v>83</v>
      </c>
      <c r="D52" s="5" t="s">
        <v>17</v>
      </c>
      <c r="E52" s="5">
        <v>20</v>
      </c>
      <c r="F52" s="5">
        <v>20</v>
      </c>
      <c r="G52" s="5">
        <f t="shared" si="0"/>
        <v>40</v>
      </c>
      <c r="H52" s="5">
        <v>6.28</v>
      </c>
      <c r="I52" s="6">
        <f t="shared" si="1"/>
        <v>251.20000000000002</v>
      </c>
      <c r="J52" s="5">
        <v>0</v>
      </c>
      <c r="K52" s="5">
        <f t="shared" si="4"/>
        <v>40</v>
      </c>
      <c r="L52" s="6">
        <f t="shared" si="2"/>
        <v>0</v>
      </c>
      <c r="M52" s="6">
        <f t="shared" si="3"/>
        <v>251.20000000000002</v>
      </c>
      <c r="N52" s="5" t="s">
        <v>47</v>
      </c>
      <c r="O52" s="5" t="s">
        <v>199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46.8">
      <c r="A53" s="2"/>
      <c r="B53" s="27" t="s">
        <v>78</v>
      </c>
      <c r="C53" s="5" t="s">
        <v>213</v>
      </c>
      <c r="D53" s="5" t="s">
        <v>84</v>
      </c>
      <c r="E53" s="5">
        <v>0</v>
      </c>
      <c r="F53" s="5">
        <v>24</v>
      </c>
      <c r="G53" s="5">
        <f t="shared" si="0"/>
        <v>24</v>
      </c>
      <c r="H53" s="5">
        <v>5.71</v>
      </c>
      <c r="I53" s="6">
        <f t="shared" si="1"/>
        <v>137.04</v>
      </c>
      <c r="J53" s="5">
        <v>0</v>
      </c>
      <c r="K53" s="5">
        <f t="shared" si="4"/>
        <v>24</v>
      </c>
      <c r="L53" s="6">
        <f t="shared" si="2"/>
        <v>0</v>
      </c>
      <c r="M53" s="6">
        <f t="shared" si="3"/>
        <v>137.04</v>
      </c>
      <c r="N53" s="5" t="s">
        <v>47</v>
      </c>
      <c r="O53" s="5" t="s">
        <v>199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ht="46.8">
      <c r="A54" s="2"/>
      <c r="B54" s="27" t="s">
        <v>78</v>
      </c>
      <c r="C54" s="5" t="s">
        <v>214</v>
      </c>
      <c r="D54" s="5" t="s">
        <v>215</v>
      </c>
      <c r="E54" s="5">
        <v>0</v>
      </c>
      <c r="F54" s="5">
        <v>24</v>
      </c>
      <c r="G54" s="5">
        <f t="shared" si="0"/>
        <v>24</v>
      </c>
      <c r="H54" s="5">
        <v>6.95</v>
      </c>
      <c r="I54" s="6">
        <f t="shared" si="1"/>
        <v>166.8</v>
      </c>
      <c r="J54" s="5">
        <v>0</v>
      </c>
      <c r="K54" s="5">
        <f t="shared" si="4"/>
        <v>24</v>
      </c>
      <c r="L54" s="6">
        <f t="shared" si="2"/>
        <v>0</v>
      </c>
      <c r="M54" s="6">
        <f t="shared" si="3"/>
        <v>166.8</v>
      </c>
      <c r="N54" s="5" t="s">
        <v>47</v>
      </c>
      <c r="O54" s="5" t="s">
        <v>199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35" ht="46.8">
      <c r="A55" s="2"/>
      <c r="B55" s="27" t="s">
        <v>78</v>
      </c>
      <c r="C55" s="5" t="s">
        <v>216</v>
      </c>
      <c r="D55" s="5" t="s">
        <v>217</v>
      </c>
      <c r="E55" s="5">
        <v>0</v>
      </c>
      <c r="F55" s="5">
        <v>24</v>
      </c>
      <c r="G55" s="5">
        <f t="shared" si="0"/>
        <v>24</v>
      </c>
      <c r="H55" s="5">
        <v>6.95</v>
      </c>
      <c r="I55" s="6">
        <f t="shared" si="1"/>
        <v>166.8</v>
      </c>
      <c r="J55" s="5">
        <v>0</v>
      </c>
      <c r="K55" s="5">
        <f t="shared" si="4"/>
        <v>24</v>
      </c>
      <c r="L55" s="6">
        <f t="shared" si="2"/>
        <v>0</v>
      </c>
      <c r="M55" s="6">
        <f t="shared" si="3"/>
        <v>166.8</v>
      </c>
      <c r="N55" s="5" t="s">
        <v>47</v>
      </c>
      <c r="O55" s="5" t="s">
        <v>199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1:35" ht="46.8">
      <c r="A56" s="2"/>
      <c r="B56" s="27" t="s">
        <v>78</v>
      </c>
      <c r="C56" s="5" t="s">
        <v>218</v>
      </c>
      <c r="D56" s="5" t="s">
        <v>217</v>
      </c>
      <c r="E56" s="5">
        <v>0</v>
      </c>
      <c r="F56" s="5">
        <v>24</v>
      </c>
      <c r="G56" s="5">
        <f t="shared" si="0"/>
        <v>24</v>
      </c>
      <c r="H56" s="5">
        <v>6.95</v>
      </c>
      <c r="I56" s="6">
        <f t="shared" si="1"/>
        <v>166.8</v>
      </c>
      <c r="J56" s="5">
        <v>0</v>
      </c>
      <c r="K56" s="5">
        <f t="shared" si="4"/>
        <v>24</v>
      </c>
      <c r="L56" s="6">
        <f t="shared" si="2"/>
        <v>0</v>
      </c>
      <c r="M56" s="6">
        <f t="shared" si="3"/>
        <v>166.8</v>
      </c>
      <c r="N56" s="5" t="s">
        <v>47</v>
      </c>
      <c r="O56" s="5" t="s">
        <v>199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35" ht="46.8">
      <c r="A57" s="2"/>
      <c r="B57" s="27" t="s">
        <v>78</v>
      </c>
      <c r="C57" s="5" t="s">
        <v>219</v>
      </c>
      <c r="D57" s="5" t="s">
        <v>17</v>
      </c>
      <c r="E57" s="5">
        <v>0</v>
      </c>
      <c r="F57" s="5">
        <v>20</v>
      </c>
      <c r="G57" s="5">
        <f t="shared" si="0"/>
        <v>20</v>
      </c>
      <c r="H57" s="5">
        <v>6.28</v>
      </c>
      <c r="I57" s="6">
        <f t="shared" si="1"/>
        <v>125.60000000000001</v>
      </c>
      <c r="J57" s="5">
        <v>0</v>
      </c>
      <c r="K57" s="5">
        <f t="shared" si="4"/>
        <v>20</v>
      </c>
      <c r="L57" s="6">
        <f t="shared" si="2"/>
        <v>0</v>
      </c>
      <c r="M57" s="6">
        <f t="shared" si="3"/>
        <v>125.60000000000001</v>
      </c>
      <c r="N57" s="5" t="s">
        <v>47</v>
      </c>
      <c r="O57" s="5" t="s">
        <v>199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35" ht="31.2">
      <c r="A58" s="2">
        <v>17</v>
      </c>
      <c r="B58" s="27" t="s">
        <v>85</v>
      </c>
      <c r="C58" s="5" t="s">
        <v>86</v>
      </c>
      <c r="D58" s="5" t="s">
        <v>18</v>
      </c>
      <c r="E58" s="5">
        <v>12</v>
      </c>
      <c r="F58" s="5">
        <v>12</v>
      </c>
      <c r="G58" s="5">
        <f t="shared" si="0"/>
        <v>24</v>
      </c>
      <c r="H58" s="5">
        <v>6.2</v>
      </c>
      <c r="I58" s="6">
        <f t="shared" si="1"/>
        <v>148.80000000000001</v>
      </c>
      <c r="J58" s="5">
        <v>0</v>
      </c>
      <c r="K58" s="5">
        <f t="shared" si="4"/>
        <v>24</v>
      </c>
      <c r="L58" s="6">
        <f t="shared" si="2"/>
        <v>0</v>
      </c>
      <c r="M58" s="6">
        <f t="shared" si="3"/>
        <v>148.80000000000001</v>
      </c>
      <c r="N58" s="5" t="s">
        <v>13</v>
      </c>
      <c r="O58" s="5" t="s">
        <v>87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35" ht="31.2">
      <c r="A59" s="2"/>
      <c r="B59" s="27" t="s">
        <v>85</v>
      </c>
      <c r="C59" s="5" t="s">
        <v>220</v>
      </c>
      <c r="D59" s="5" t="s">
        <v>18</v>
      </c>
      <c r="E59" s="5">
        <v>0</v>
      </c>
      <c r="F59" s="5">
        <v>14</v>
      </c>
      <c r="G59" s="5">
        <f t="shared" si="0"/>
        <v>14</v>
      </c>
      <c r="H59" s="5">
        <v>5.5</v>
      </c>
      <c r="I59" s="6">
        <f t="shared" si="1"/>
        <v>77</v>
      </c>
      <c r="J59" s="5">
        <v>0</v>
      </c>
      <c r="K59" s="5">
        <f t="shared" si="4"/>
        <v>14</v>
      </c>
      <c r="L59" s="6">
        <f t="shared" si="2"/>
        <v>0</v>
      </c>
      <c r="M59" s="6">
        <f t="shared" si="3"/>
        <v>77</v>
      </c>
      <c r="N59" s="5" t="s">
        <v>13</v>
      </c>
      <c r="O59" s="5" t="s">
        <v>87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35">
      <c r="A60" s="2"/>
      <c r="B60" s="27" t="s">
        <v>85</v>
      </c>
      <c r="C60" s="5" t="s">
        <v>221</v>
      </c>
      <c r="D60" s="5" t="s">
        <v>222</v>
      </c>
      <c r="E60" s="5">
        <v>0</v>
      </c>
      <c r="F60" s="5">
        <v>20</v>
      </c>
      <c r="G60" s="5">
        <f t="shared" si="0"/>
        <v>20</v>
      </c>
      <c r="H60" s="5">
        <v>11</v>
      </c>
      <c r="I60" s="6">
        <f t="shared" si="1"/>
        <v>220</v>
      </c>
      <c r="J60" s="5">
        <v>0</v>
      </c>
      <c r="K60" s="5">
        <f t="shared" si="4"/>
        <v>20</v>
      </c>
      <c r="L60" s="6">
        <f t="shared" si="2"/>
        <v>0</v>
      </c>
      <c r="M60" s="6">
        <f t="shared" si="3"/>
        <v>220</v>
      </c>
      <c r="N60" s="5" t="s">
        <v>13</v>
      </c>
      <c r="O60" s="5" t="s">
        <v>87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35">
      <c r="A61" s="2">
        <v>18</v>
      </c>
      <c r="B61" s="27" t="s">
        <v>88</v>
      </c>
      <c r="C61" s="5" t="s">
        <v>60</v>
      </c>
      <c r="D61" s="5" t="s">
        <v>12</v>
      </c>
      <c r="E61" s="5">
        <v>130</v>
      </c>
      <c r="F61" s="5">
        <v>0</v>
      </c>
      <c r="G61" s="5">
        <f t="shared" si="0"/>
        <v>130</v>
      </c>
      <c r="H61" s="5">
        <v>11.028</v>
      </c>
      <c r="I61" s="6">
        <f t="shared" si="1"/>
        <v>1433.64</v>
      </c>
      <c r="J61" s="5">
        <v>0</v>
      </c>
      <c r="K61" s="5">
        <f t="shared" si="4"/>
        <v>130</v>
      </c>
      <c r="L61" s="6">
        <f t="shared" si="2"/>
        <v>0</v>
      </c>
      <c r="M61" s="6">
        <f t="shared" si="3"/>
        <v>1433.64</v>
      </c>
      <c r="N61" s="5" t="s">
        <v>13</v>
      </c>
      <c r="O61" s="5" t="s">
        <v>87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35" ht="31.2">
      <c r="A62" s="2">
        <v>19</v>
      </c>
      <c r="B62" s="27" t="s">
        <v>89</v>
      </c>
      <c r="C62" s="5" t="s">
        <v>223</v>
      </c>
      <c r="D62" s="5" t="s">
        <v>224</v>
      </c>
      <c r="E62" s="5">
        <v>0</v>
      </c>
      <c r="F62" s="5">
        <v>24</v>
      </c>
      <c r="G62" s="5">
        <f t="shared" si="0"/>
        <v>24</v>
      </c>
      <c r="H62" s="5">
        <v>11.7</v>
      </c>
      <c r="I62" s="6">
        <f t="shared" si="1"/>
        <v>280.79999999999995</v>
      </c>
      <c r="J62" s="5">
        <v>0</v>
      </c>
      <c r="K62" s="5">
        <f t="shared" si="4"/>
        <v>24</v>
      </c>
      <c r="L62" s="6">
        <f t="shared" si="2"/>
        <v>0</v>
      </c>
      <c r="M62" s="6">
        <f t="shared" si="3"/>
        <v>280.79999999999995</v>
      </c>
      <c r="N62" s="5" t="s">
        <v>47</v>
      </c>
      <c r="O62" s="5" t="s">
        <v>87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35" ht="31.2">
      <c r="A63" s="2"/>
      <c r="B63" s="27" t="s">
        <v>89</v>
      </c>
      <c r="C63" s="5" t="s">
        <v>225</v>
      </c>
      <c r="D63" s="5" t="s">
        <v>226</v>
      </c>
      <c r="E63" s="5">
        <v>0</v>
      </c>
      <c r="F63" s="5">
        <v>24</v>
      </c>
      <c r="G63" s="5">
        <f t="shared" si="0"/>
        <v>24</v>
      </c>
      <c r="H63" s="5">
        <v>10.9</v>
      </c>
      <c r="I63" s="6">
        <f t="shared" si="1"/>
        <v>261.60000000000002</v>
      </c>
      <c r="J63" s="5">
        <v>14</v>
      </c>
      <c r="K63" s="5">
        <f t="shared" si="4"/>
        <v>10</v>
      </c>
      <c r="L63" s="6">
        <f t="shared" si="2"/>
        <v>152.6</v>
      </c>
      <c r="M63" s="6">
        <f t="shared" si="3"/>
        <v>109.00000000000003</v>
      </c>
      <c r="N63" s="5" t="s">
        <v>47</v>
      </c>
      <c r="O63" s="5" t="s">
        <v>87</v>
      </c>
    </row>
    <row r="64" spans="1:35" ht="31.2">
      <c r="A64" s="2"/>
      <c r="B64" s="27" t="s">
        <v>89</v>
      </c>
      <c r="C64" s="5" t="s">
        <v>227</v>
      </c>
      <c r="D64" s="5" t="s">
        <v>226</v>
      </c>
      <c r="E64" s="5">
        <v>0</v>
      </c>
      <c r="F64" s="5">
        <v>24</v>
      </c>
      <c r="G64" s="5">
        <f t="shared" si="0"/>
        <v>24</v>
      </c>
      <c r="H64" s="5">
        <v>11.72</v>
      </c>
      <c r="I64" s="6">
        <f t="shared" si="1"/>
        <v>281.28000000000003</v>
      </c>
      <c r="J64" s="5">
        <v>0</v>
      </c>
      <c r="K64" s="5">
        <f t="shared" si="4"/>
        <v>24</v>
      </c>
      <c r="L64" s="6">
        <f t="shared" si="2"/>
        <v>0</v>
      </c>
      <c r="M64" s="6">
        <f t="shared" si="3"/>
        <v>281.28000000000003</v>
      </c>
      <c r="N64" s="5" t="s">
        <v>47</v>
      </c>
      <c r="O64" s="5" t="s">
        <v>87</v>
      </c>
    </row>
    <row r="65" spans="1:35" ht="31.2">
      <c r="A65" s="2"/>
      <c r="B65" s="27" t="s">
        <v>89</v>
      </c>
      <c r="C65" s="5" t="s">
        <v>228</v>
      </c>
      <c r="D65" s="5" t="s">
        <v>226</v>
      </c>
      <c r="E65" s="5">
        <v>0</v>
      </c>
      <c r="F65" s="5">
        <v>24</v>
      </c>
      <c r="G65" s="5">
        <f t="shared" si="0"/>
        <v>24</v>
      </c>
      <c r="H65" s="5">
        <v>10.74</v>
      </c>
      <c r="I65" s="6">
        <f t="shared" si="1"/>
        <v>257.76</v>
      </c>
      <c r="J65" s="5">
        <v>0</v>
      </c>
      <c r="K65" s="5">
        <f t="shared" si="4"/>
        <v>24</v>
      </c>
      <c r="L65" s="6">
        <f t="shared" si="2"/>
        <v>0</v>
      </c>
      <c r="M65" s="6">
        <f t="shared" si="3"/>
        <v>257.76</v>
      </c>
      <c r="N65" s="5" t="s">
        <v>47</v>
      </c>
      <c r="O65" s="5" t="s">
        <v>87</v>
      </c>
    </row>
    <row r="66" spans="1:35" ht="31.2">
      <c r="A66" s="2"/>
      <c r="B66" s="27" t="s">
        <v>89</v>
      </c>
      <c r="C66" s="5" t="s">
        <v>229</v>
      </c>
      <c r="D66" s="5" t="s">
        <v>230</v>
      </c>
      <c r="E66" s="5">
        <v>0</v>
      </c>
      <c r="F66" s="5">
        <v>14</v>
      </c>
      <c r="G66" s="5">
        <f t="shared" si="0"/>
        <v>14</v>
      </c>
      <c r="H66" s="5">
        <v>10.37</v>
      </c>
      <c r="I66" s="6">
        <f t="shared" si="1"/>
        <v>145.17999999999998</v>
      </c>
      <c r="J66" s="5">
        <v>14</v>
      </c>
      <c r="K66" s="5">
        <f t="shared" si="4"/>
        <v>0</v>
      </c>
      <c r="L66" s="6">
        <f t="shared" si="2"/>
        <v>145.17999999999998</v>
      </c>
      <c r="M66" s="6">
        <f t="shared" si="3"/>
        <v>0</v>
      </c>
      <c r="N66" s="5" t="s">
        <v>47</v>
      </c>
      <c r="O66" s="5" t="s">
        <v>87</v>
      </c>
    </row>
    <row r="67" spans="1:35" ht="31.2">
      <c r="A67" s="2">
        <v>20</v>
      </c>
      <c r="B67" s="27" t="s">
        <v>286</v>
      </c>
      <c r="C67" s="27" t="s">
        <v>325</v>
      </c>
      <c r="D67" s="5" t="s">
        <v>222</v>
      </c>
      <c r="E67" s="5">
        <v>0</v>
      </c>
      <c r="F67" s="5">
        <v>9</v>
      </c>
      <c r="G67" s="5">
        <f t="shared" si="0"/>
        <v>9</v>
      </c>
      <c r="H67" s="5">
        <v>18.2</v>
      </c>
      <c r="I67" s="6">
        <f t="shared" si="1"/>
        <v>163.79999999999998</v>
      </c>
      <c r="J67" s="5">
        <v>2</v>
      </c>
      <c r="K67" s="5">
        <f t="shared" si="4"/>
        <v>7</v>
      </c>
      <c r="L67" s="6">
        <f t="shared" si="2"/>
        <v>36.4</v>
      </c>
      <c r="M67" s="6">
        <f t="shared" si="3"/>
        <v>127.39999999999998</v>
      </c>
      <c r="N67" s="5" t="s">
        <v>47</v>
      </c>
      <c r="O67" s="5" t="s">
        <v>87</v>
      </c>
    </row>
    <row r="68" spans="1:35" ht="31.2">
      <c r="A68" s="2"/>
      <c r="B68" s="27" t="s">
        <v>286</v>
      </c>
      <c r="C68" s="5" t="s">
        <v>287</v>
      </c>
      <c r="D68" s="5" t="s">
        <v>288</v>
      </c>
      <c r="E68" s="5">
        <v>0</v>
      </c>
      <c r="F68" s="5">
        <v>14</v>
      </c>
      <c r="G68" s="5">
        <f t="shared" si="0"/>
        <v>14</v>
      </c>
      <c r="H68" s="5">
        <v>12.7</v>
      </c>
      <c r="I68" s="6">
        <f t="shared" si="1"/>
        <v>177.79999999999998</v>
      </c>
      <c r="J68" s="5">
        <v>2</v>
      </c>
      <c r="K68" s="5">
        <f t="shared" si="4"/>
        <v>12</v>
      </c>
      <c r="L68" s="6">
        <f t="shared" si="2"/>
        <v>25.4</v>
      </c>
      <c r="M68" s="6">
        <f t="shared" si="3"/>
        <v>152.39999999999998</v>
      </c>
      <c r="N68" s="5" t="s">
        <v>47</v>
      </c>
      <c r="O68" s="5" t="s">
        <v>87</v>
      </c>
    </row>
    <row r="69" spans="1:35" ht="31.2">
      <c r="A69" s="2"/>
      <c r="B69" s="27" t="s">
        <v>286</v>
      </c>
      <c r="C69" s="5" t="s">
        <v>289</v>
      </c>
      <c r="D69" s="5" t="s">
        <v>290</v>
      </c>
      <c r="E69" s="5">
        <v>0</v>
      </c>
      <c r="F69" s="5">
        <v>10</v>
      </c>
      <c r="G69" s="5">
        <f t="shared" si="0"/>
        <v>10</v>
      </c>
      <c r="H69" s="5">
        <v>14.1</v>
      </c>
      <c r="I69" s="6">
        <f t="shared" si="1"/>
        <v>141</v>
      </c>
      <c r="J69" s="5">
        <v>0</v>
      </c>
      <c r="K69" s="5">
        <f t="shared" si="4"/>
        <v>10</v>
      </c>
      <c r="L69" s="6">
        <f t="shared" si="2"/>
        <v>0</v>
      </c>
      <c r="M69" s="6">
        <f t="shared" si="3"/>
        <v>141</v>
      </c>
      <c r="N69" s="5" t="s">
        <v>47</v>
      </c>
      <c r="O69" s="5" t="s">
        <v>87</v>
      </c>
    </row>
    <row r="70" spans="1:35" ht="31.2">
      <c r="A70" s="2"/>
      <c r="B70" s="27" t="s">
        <v>286</v>
      </c>
      <c r="C70" s="5" t="s">
        <v>291</v>
      </c>
      <c r="D70" s="5" t="s">
        <v>292</v>
      </c>
      <c r="E70" s="5">
        <v>0</v>
      </c>
      <c r="F70" s="5">
        <v>5</v>
      </c>
      <c r="G70" s="5">
        <f t="shared" si="0"/>
        <v>5</v>
      </c>
      <c r="H70" s="5">
        <v>5.4</v>
      </c>
      <c r="I70" s="6">
        <f t="shared" si="1"/>
        <v>27</v>
      </c>
      <c r="J70" s="5">
        <v>0</v>
      </c>
      <c r="K70" s="5">
        <f t="shared" si="4"/>
        <v>5</v>
      </c>
      <c r="L70" s="6">
        <f t="shared" si="2"/>
        <v>0</v>
      </c>
      <c r="M70" s="6">
        <f t="shared" si="3"/>
        <v>27</v>
      </c>
      <c r="N70" s="5" t="s">
        <v>47</v>
      </c>
      <c r="O70" s="5" t="s">
        <v>87</v>
      </c>
    </row>
    <row r="71" spans="1:35" ht="31.2">
      <c r="A71" s="2">
        <v>21</v>
      </c>
      <c r="B71" s="27" t="s">
        <v>293</v>
      </c>
      <c r="C71" s="5" t="s">
        <v>294</v>
      </c>
      <c r="D71" s="10" t="s">
        <v>12</v>
      </c>
      <c r="E71" s="5">
        <v>0</v>
      </c>
      <c r="F71" s="5">
        <v>20</v>
      </c>
      <c r="G71" s="5">
        <f t="shared" ref="G71:G134" si="5">E71+F71</f>
        <v>20</v>
      </c>
      <c r="H71" s="5">
        <v>11.9</v>
      </c>
      <c r="I71" s="6">
        <f t="shared" ref="I71:I134" si="6">G71*H71</f>
        <v>238</v>
      </c>
      <c r="J71" s="5">
        <v>20</v>
      </c>
      <c r="K71" s="5">
        <f t="shared" si="4"/>
        <v>0</v>
      </c>
      <c r="L71" s="6">
        <f t="shared" si="2"/>
        <v>238</v>
      </c>
      <c r="M71" s="6">
        <f t="shared" ref="M71:M134" si="7">I71-L71</f>
        <v>0</v>
      </c>
      <c r="N71" s="5" t="s">
        <v>47</v>
      </c>
      <c r="O71" s="5" t="s">
        <v>87</v>
      </c>
    </row>
    <row r="72" spans="1:35" ht="31.2">
      <c r="A72" s="2">
        <v>22</v>
      </c>
      <c r="B72" s="27" t="s">
        <v>295</v>
      </c>
      <c r="C72" s="5" t="s">
        <v>296</v>
      </c>
      <c r="D72" s="10" t="s">
        <v>12</v>
      </c>
      <c r="E72" s="5">
        <v>0</v>
      </c>
      <c r="F72" s="5">
        <v>24</v>
      </c>
      <c r="G72" s="5">
        <f t="shared" si="5"/>
        <v>24</v>
      </c>
      <c r="H72" s="5">
        <v>8.66</v>
      </c>
      <c r="I72" s="6">
        <f t="shared" si="6"/>
        <v>207.84</v>
      </c>
      <c r="J72" s="5"/>
      <c r="K72" s="5">
        <f t="shared" ref="K72:K135" si="8">G72-J72</f>
        <v>24</v>
      </c>
      <c r="L72" s="6">
        <f t="shared" si="2"/>
        <v>0</v>
      </c>
      <c r="M72" s="6">
        <f t="shared" si="7"/>
        <v>207.84</v>
      </c>
      <c r="N72" s="5" t="s">
        <v>47</v>
      </c>
      <c r="O72" s="5" t="s">
        <v>87</v>
      </c>
    </row>
    <row r="73" spans="1:35" ht="31.2">
      <c r="A73" s="2"/>
      <c r="B73" s="27" t="s">
        <v>295</v>
      </c>
      <c r="C73" s="5" t="s">
        <v>297</v>
      </c>
      <c r="D73" s="10" t="s">
        <v>298</v>
      </c>
      <c r="E73" s="5">
        <v>0</v>
      </c>
      <c r="F73" s="5">
        <v>20</v>
      </c>
      <c r="G73" s="5">
        <f t="shared" si="5"/>
        <v>20</v>
      </c>
      <c r="H73" s="5">
        <v>3.57</v>
      </c>
      <c r="I73" s="6">
        <f t="shared" si="6"/>
        <v>71.399999999999991</v>
      </c>
      <c r="J73" s="5"/>
      <c r="K73" s="5">
        <f t="shared" si="8"/>
        <v>20</v>
      </c>
      <c r="L73" s="6">
        <f t="shared" si="2"/>
        <v>0</v>
      </c>
      <c r="M73" s="6">
        <f t="shared" si="7"/>
        <v>71.399999999999991</v>
      </c>
      <c r="N73" s="5" t="s">
        <v>47</v>
      </c>
      <c r="O73" s="5" t="s">
        <v>87</v>
      </c>
    </row>
    <row r="74" spans="1:35" ht="31.2">
      <c r="A74" s="2"/>
      <c r="B74" s="27" t="s">
        <v>295</v>
      </c>
      <c r="C74" s="5" t="s">
        <v>299</v>
      </c>
      <c r="D74" s="10" t="s">
        <v>300</v>
      </c>
      <c r="E74" s="5">
        <v>0</v>
      </c>
      <c r="F74" s="5">
        <v>20</v>
      </c>
      <c r="G74" s="5">
        <f>E74+F74</f>
        <v>20</v>
      </c>
      <c r="H74" s="5">
        <v>3.57</v>
      </c>
      <c r="I74" s="6">
        <f t="shared" si="6"/>
        <v>71.399999999999991</v>
      </c>
      <c r="J74" s="5"/>
      <c r="K74" s="5">
        <f t="shared" si="8"/>
        <v>20</v>
      </c>
      <c r="L74" s="6">
        <f t="shared" si="2"/>
        <v>0</v>
      </c>
      <c r="M74" s="6">
        <f t="shared" si="7"/>
        <v>71.399999999999991</v>
      </c>
      <c r="N74" s="5" t="s">
        <v>47</v>
      </c>
      <c r="O74" s="5" t="s">
        <v>87</v>
      </c>
    </row>
    <row r="75" spans="1:35" ht="31.2">
      <c r="A75" s="2"/>
      <c r="B75" s="27" t="s">
        <v>295</v>
      </c>
      <c r="C75" s="5" t="s">
        <v>301</v>
      </c>
      <c r="D75" s="10" t="s">
        <v>263</v>
      </c>
      <c r="E75" s="5">
        <v>0</v>
      </c>
      <c r="F75" s="5">
        <v>20</v>
      </c>
      <c r="G75" s="5">
        <f t="shared" si="5"/>
        <v>20</v>
      </c>
      <c r="H75" s="5">
        <v>3.71</v>
      </c>
      <c r="I75" s="6">
        <f t="shared" si="6"/>
        <v>74.2</v>
      </c>
      <c r="J75" s="5"/>
      <c r="K75" s="5">
        <f t="shared" si="8"/>
        <v>20</v>
      </c>
      <c r="L75" s="6">
        <f t="shared" si="2"/>
        <v>0</v>
      </c>
      <c r="M75" s="6">
        <f t="shared" si="7"/>
        <v>74.2</v>
      </c>
      <c r="N75" s="5" t="s">
        <v>47</v>
      </c>
      <c r="O75" s="5" t="s">
        <v>87</v>
      </c>
    </row>
    <row r="76" spans="1:35" ht="31.2">
      <c r="A76" s="2"/>
      <c r="B76" s="27" t="s">
        <v>295</v>
      </c>
      <c r="C76" s="5" t="s">
        <v>302</v>
      </c>
      <c r="D76" s="10" t="s">
        <v>210</v>
      </c>
      <c r="E76" s="5">
        <v>0</v>
      </c>
      <c r="F76" s="5">
        <v>20</v>
      </c>
      <c r="G76" s="5">
        <f t="shared" si="5"/>
        <v>20</v>
      </c>
      <c r="H76" s="5">
        <v>3.71</v>
      </c>
      <c r="I76" s="6">
        <f t="shared" si="6"/>
        <v>74.2</v>
      </c>
      <c r="J76" s="5"/>
      <c r="K76" s="5">
        <f t="shared" si="8"/>
        <v>20</v>
      </c>
      <c r="L76" s="6">
        <f t="shared" si="2"/>
        <v>0</v>
      </c>
      <c r="M76" s="6">
        <f t="shared" si="7"/>
        <v>74.2</v>
      </c>
      <c r="N76" s="5" t="s">
        <v>47</v>
      </c>
      <c r="O76" s="5" t="s">
        <v>87</v>
      </c>
    </row>
    <row r="77" spans="1:35" ht="31.2">
      <c r="A77" s="2"/>
      <c r="B77" s="27" t="s">
        <v>295</v>
      </c>
      <c r="C77" s="5" t="s">
        <v>303</v>
      </c>
      <c r="D77" s="10" t="s">
        <v>304</v>
      </c>
      <c r="E77" s="5">
        <v>0</v>
      </c>
      <c r="F77" s="5">
        <v>20</v>
      </c>
      <c r="G77" s="5">
        <f t="shared" si="5"/>
        <v>20</v>
      </c>
      <c r="H77" s="5">
        <v>1.61</v>
      </c>
      <c r="I77" s="6">
        <f t="shared" si="6"/>
        <v>32.200000000000003</v>
      </c>
      <c r="J77" s="5"/>
      <c r="K77" s="5">
        <f t="shared" si="8"/>
        <v>20</v>
      </c>
      <c r="L77" s="6">
        <f t="shared" si="2"/>
        <v>0</v>
      </c>
      <c r="M77" s="6">
        <f t="shared" si="7"/>
        <v>32.200000000000003</v>
      </c>
      <c r="N77" s="5" t="s">
        <v>47</v>
      </c>
      <c r="O77" s="5" t="s">
        <v>87</v>
      </c>
    </row>
    <row r="78" spans="1:35" s="15" customFormat="1" ht="31.2">
      <c r="A78" s="9">
        <v>23</v>
      </c>
      <c r="B78" s="31" t="s">
        <v>92</v>
      </c>
      <c r="C78" s="10" t="s">
        <v>93</v>
      </c>
      <c r="D78" s="10" t="s">
        <v>12</v>
      </c>
      <c r="E78" s="5">
        <v>168</v>
      </c>
      <c r="F78" s="11">
        <v>0</v>
      </c>
      <c r="G78" s="5">
        <f t="shared" si="5"/>
        <v>168</v>
      </c>
      <c r="H78" s="12">
        <v>9.3000000000000007</v>
      </c>
      <c r="I78" s="6">
        <f t="shared" si="6"/>
        <v>1562.4</v>
      </c>
      <c r="J78" s="13">
        <v>24</v>
      </c>
      <c r="K78" s="5">
        <f t="shared" si="8"/>
        <v>144</v>
      </c>
      <c r="L78" s="6">
        <f t="shared" si="2"/>
        <v>223.20000000000002</v>
      </c>
      <c r="M78" s="6">
        <f t="shared" si="7"/>
        <v>1339.2</v>
      </c>
      <c r="N78" s="5" t="s">
        <v>47</v>
      </c>
      <c r="O78" s="5" t="s">
        <v>87</v>
      </c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 s="15" customFormat="1" ht="31.2">
      <c r="A79" s="9"/>
      <c r="B79" s="31" t="s">
        <v>92</v>
      </c>
      <c r="C79" s="10" t="s">
        <v>94</v>
      </c>
      <c r="D79" s="10" t="s">
        <v>95</v>
      </c>
      <c r="E79" s="5">
        <v>120</v>
      </c>
      <c r="F79" s="11">
        <v>0</v>
      </c>
      <c r="G79" s="5">
        <f t="shared" si="5"/>
        <v>120</v>
      </c>
      <c r="H79" s="12">
        <v>5.2</v>
      </c>
      <c r="I79" s="6">
        <f t="shared" si="6"/>
        <v>624</v>
      </c>
      <c r="J79" s="13">
        <v>24</v>
      </c>
      <c r="K79" s="5">
        <f t="shared" si="8"/>
        <v>96</v>
      </c>
      <c r="L79" s="6">
        <f t="shared" si="2"/>
        <v>124.80000000000001</v>
      </c>
      <c r="M79" s="6">
        <f t="shared" si="7"/>
        <v>499.2</v>
      </c>
      <c r="N79" s="5" t="s">
        <v>47</v>
      </c>
      <c r="O79" s="5" t="s">
        <v>87</v>
      </c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 s="15" customFormat="1" ht="31.2">
      <c r="A80" s="9"/>
      <c r="B80" s="31" t="s">
        <v>92</v>
      </c>
      <c r="C80" s="10" t="s">
        <v>96</v>
      </c>
      <c r="D80" s="10" t="s">
        <v>97</v>
      </c>
      <c r="E80" s="5">
        <v>120</v>
      </c>
      <c r="F80" s="11">
        <v>0</v>
      </c>
      <c r="G80" s="5">
        <f t="shared" si="5"/>
        <v>120</v>
      </c>
      <c r="H80" s="12">
        <v>4.3</v>
      </c>
      <c r="I80" s="6">
        <f t="shared" si="6"/>
        <v>516</v>
      </c>
      <c r="J80" s="13">
        <v>24</v>
      </c>
      <c r="K80" s="5">
        <f t="shared" si="8"/>
        <v>96</v>
      </c>
      <c r="L80" s="6">
        <f t="shared" si="2"/>
        <v>103.19999999999999</v>
      </c>
      <c r="M80" s="6">
        <f t="shared" si="7"/>
        <v>412.8</v>
      </c>
      <c r="N80" s="5" t="s">
        <v>47</v>
      </c>
      <c r="O80" s="5" t="s">
        <v>87</v>
      </c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:35" s="15" customFormat="1" ht="31.2">
      <c r="A81" s="9"/>
      <c r="B81" s="31" t="s">
        <v>92</v>
      </c>
      <c r="C81" s="10" t="s">
        <v>98</v>
      </c>
      <c r="D81" s="10" t="s">
        <v>97</v>
      </c>
      <c r="E81" s="5">
        <v>48</v>
      </c>
      <c r="F81" s="11"/>
      <c r="G81" s="5">
        <f t="shared" si="5"/>
        <v>48</v>
      </c>
      <c r="H81" s="12">
        <v>4.3</v>
      </c>
      <c r="I81" s="6">
        <f t="shared" si="6"/>
        <v>206.39999999999998</v>
      </c>
      <c r="J81" s="13">
        <v>0</v>
      </c>
      <c r="K81" s="5">
        <f t="shared" si="8"/>
        <v>48</v>
      </c>
      <c r="L81" s="6">
        <f t="shared" si="2"/>
        <v>0</v>
      </c>
      <c r="M81" s="6">
        <f t="shared" si="7"/>
        <v>206.39999999999998</v>
      </c>
      <c r="N81" s="5" t="s">
        <v>47</v>
      </c>
      <c r="O81" s="5" t="s">
        <v>87</v>
      </c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35" s="15" customFormat="1" ht="31.2">
      <c r="A82" s="9"/>
      <c r="B82" s="31" t="s">
        <v>92</v>
      </c>
      <c r="C82" s="10" t="s">
        <v>99</v>
      </c>
      <c r="D82" s="10" t="s">
        <v>100</v>
      </c>
      <c r="E82" s="5">
        <v>24</v>
      </c>
      <c r="F82" s="11"/>
      <c r="G82" s="5">
        <f t="shared" si="5"/>
        <v>24</v>
      </c>
      <c r="H82" s="12">
        <v>3.6</v>
      </c>
      <c r="I82" s="6">
        <f t="shared" si="6"/>
        <v>86.4</v>
      </c>
      <c r="J82" s="13">
        <v>0</v>
      </c>
      <c r="K82" s="5">
        <f t="shared" si="8"/>
        <v>24</v>
      </c>
      <c r="L82" s="6">
        <f t="shared" si="2"/>
        <v>0</v>
      </c>
      <c r="M82" s="6">
        <f t="shared" si="7"/>
        <v>86.4</v>
      </c>
      <c r="N82" s="5" t="s">
        <v>47</v>
      </c>
      <c r="O82" s="5" t="s">
        <v>87</v>
      </c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s="15" customFormat="1" ht="31.2">
      <c r="A83" s="9"/>
      <c r="B83" s="31" t="s">
        <v>92</v>
      </c>
      <c r="C83" s="10" t="s">
        <v>101</v>
      </c>
      <c r="D83" s="10" t="s">
        <v>102</v>
      </c>
      <c r="E83" s="5">
        <v>75</v>
      </c>
      <c r="F83" s="11"/>
      <c r="G83" s="5">
        <f t="shared" si="5"/>
        <v>75</v>
      </c>
      <c r="H83" s="12">
        <v>2.4</v>
      </c>
      <c r="I83" s="6">
        <f t="shared" si="6"/>
        <v>180</v>
      </c>
      <c r="J83" s="13">
        <v>25</v>
      </c>
      <c r="K83" s="5">
        <f t="shared" si="8"/>
        <v>50</v>
      </c>
      <c r="L83" s="6">
        <f t="shared" si="2"/>
        <v>60</v>
      </c>
      <c r="M83" s="6">
        <f t="shared" si="7"/>
        <v>120</v>
      </c>
      <c r="N83" s="5" t="s">
        <v>47</v>
      </c>
      <c r="O83" s="5" t="s">
        <v>87</v>
      </c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s="15" customFormat="1" ht="31.2">
      <c r="A84" s="9">
        <v>24</v>
      </c>
      <c r="B84" s="31" t="s">
        <v>103</v>
      </c>
      <c r="C84" s="16" t="s">
        <v>104</v>
      </c>
      <c r="D84" s="5" t="s">
        <v>12</v>
      </c>
      <c r="E84" s="5">
        <v>190</v>
      </c>
      <c r="F84" s="11"/>
      <c r="G84" s="5">
        <f t="shared" si="5"/>
        <v>190</v>
      </c>
      <c r="H84" s="17">
        <v>9.1999999999999993</v>
      </c>
      <c r="I84" s="6">
        <f t="shared" si="6"/>
        <v>1747.9999999999998</v>
      </c>
      <c r="J84" s="13">
        <v>0</v>
      </c>
      <c r="K84" s="5">
        <f t="shared" si="8"/>
        <v>190</v>
      </c>
      <c r="L84" s="6">
        <f t="shared" si="2"/>
        <v>0</v>
      </c>
      <c r="M84" s="6">
        <f t="shared" si="7"/>
        <v>1747.9999999999998</v>
      </c>
      <c r="N84" s="5" t="s">
        <v>105</v>
      </c>
      <c r="O84" s="5" t="s">
        <v>192</v>
      </c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s="15" customFormat="1" ht="31.2">
      <c r="A85" s="9"/>
      <c r="B85" s="31" t="s">
        <v>103</v>
      </c>
      <c r="C85" s="16" t="s">
        <v>106</v>
      </c>
      <c r="D85" s="5" t="s">
        <v>18</v>
      </c>
      <c r="E85" s="5">
        <v>189</v>
      </c>
      <c r="F85" s="11"/>
      <c r="G85" s="5">
        <f t="shared" si="5"/>
        <v>189</v>
      </c>
      <c r="H85" s="17">
        <v>7.4</v>
      </c>
      <c r="I85" s="6">
        <f t="shared" si="6"/>
        <v>1398.6000000000001</v>
      </c>
      <c r="J85" s="13">
        <v>0</v>
      </c>
      <c r="K85" s="5">
        <f t="shared" si="8"/>
        <v>189</v>
      </c>
      <c r="L85" s="6">
        <f t="shared" si="2"/>
        <v>0</v>
      </c>
      <c r="M85" s="6">
        <f t="shared" si="7"/>
        <v>1398.6000000000001</v>
      </c>
      <c r="N85" s="5" t="s">
        <v>105</v>
      </c>
      <c r="O85" s="5" t="s">
        <v>192</v>
      </c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s="15" customFormat="1" ht="31.2">
      <c r="A86" s="9"/>
      <c r="B86" s="31" t="s">
        <v>103</v>
      </c>
      <c r="C86" s="16" t="s">
        <v>107</v>
      </c>
      <c r="D86" s="5" t="s">
        <v>108</v>
      </c>
      <c r="E86" s="5">
        <v>138</v>
      </c>
      <c r="F86" s="11"/>
      <c r="G86" s="5">
        <f t="shared" si="5"/>
        <v>138</v>
      </c>
      <c r="H86" s="17">
        <v>5</v>
      </c>
      <c r="I86" s="6">
        <f t="shared" si="6"/>
        <v>690</v>
      </c>
      <c r="J86" s="13">
        <v>44</v>
      </c>
      <c r="K86" s="5">
        <f t="shared" si="8"/>
        <v>94</v>
      </c>
      <c r="L86" s="6">
        <f t="shared" si="2"/>
        <v>220</v>
      </c>
      <c r="M86" s="6">
        <f t="shared" si="7"/>
        <v>470</v>
      </c>
      <c r="N86" s="5" t="s">
        <v>105</v>
      </c>
      <c r="O86" s="5" t="s">
        <v>192</v>
      </c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35" s="15" customFormat="1" ht="31.2">
      <c r="A87" s="9"/>
      <c r="B87" s="31" t="s">
        <v>103</v>
      </c>
      <c r="C87" s="16" t="s">
        <v>231</v>
      </c>
      <c r="D87" s="5" t="s">
        <v>232</v>
      </c>
      <c r="E87" s="5">
        <v>67</v>
      </c>
      <c r="F87" s="11"/>
      <c r="G87" s="5">
        <f t="shared" si="5"/>
        <v>67</v>
      </c>
      <c r="H87" s="17">
        <v>7.3</v>
      </c>
      <c r="I87" s="6">
        <f t="shared" si="6"/>
        <v>489.09999999999997</v>
      </c>
      <c r="J87" s="13">
        <v>0</v>
      </c>
      <c r="K87" s="5">
        <f t="shared" si="8"/>
        <v>67</v>
      </c>
      <c r="L87" s="6">
        <f t="shared" si="2"/>
        <v>0</v>
      </c>
      <c r="M87" s="6">
        <f t="shared" si="7"/>
        <v>489.09999999999997</v>
      </c>
      <c r="N87" s="5" t="s">
        <v>105</v>
      </c>
      <c r="O87" s="5" t="s">
        <v>192</v>
      </c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35" s="15" customFormat="1" ht="46.8">
      <c r="A88" s="9">
        <v>25</v>
      </c>
      <c r="B88" s="27" t="s">
        <v>109</v>
      </c>
      <c r="C88" s="5" t="s">
        <v>110</v>
      </c>
      <c r="D88" s="5" t="s">
        <v>18</v>
      </c>
      <c r="E88" s="5">
        <v>116</v>
      </c>
      <c r="F88" s="11"/>
      <c r="G88" s="5">
        <f t="shared" si="5"/>
        <v>116</v>
      </c>
      <c r="H88" s="17">
        <v>7.7119999999999997</v>
      </c>
      <c r="I88" s="6">
        <f t="shared" si="6"/>
        <v>894.59199999999998</v>
      </c>
      <c r="J88" s="13">
        <v>0</v>
      </c>
      <c r="K88" s="5">
        <f t="shared" si="8"/>
        <v>116</v>
      </c>
      <c r="L88" s="6">
        <f t="shared" si="2"/>
        <v>0</v>
      </c>
      <c r="M88" s="6">
        <f t="shared" si="7"/>
        <v>894.59199999999998</v>
      </c>
      <c r="N88" s="5" t="s">
        <v>47</v>
      </c>
      <c r="O88" s="18" t="s">
        <v>233</v>
      </c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1:35" s="15" customFormat="1" ht="31.2">
      <c r="A89" s="9">
        <v>26</v>
      </c>
      <c r="B89" s="31" t="s">
        <v>111</v>
      </c>
      <c r="C89" s="10" t="s">
        <v>113</v>
      </c>
      <c r="D89" s="19" t="s">
        <v>114</v>
      </c>
      <c r="E89" s="5">
        <v>74</v>
      </c>
      <c r="F89" s="11"/>
      <c r="G89" s="5">
        <f t="shared" si="5"/>
        <v>74</v>
      </c>
      <c r="H89" s="12">
        <v>11.298</v>
      </c>
      <c r="I89" s="6">
        <f t="shared" si="6"/>
        <v>836.05200000000002</v>
      </c>
      <c r="J89" s="13">
        <v>26</v>
      </c>
      <c r="K89" s="5">
        <f t="shared" si="8"/>
        <v>48</v>
      </c>
      <c r="L89" s="6">
        <f t="shared" si="2"/>
        <v>293.74799999999999</v>
      </c>
      <c r="M89" s="6">
        <f t="shared" si="7"/>
        <v>542.30400000000009</v>
      </c>
      <c r="N89" s="10" t="s">
        <v>112</v>
      </c>
      <c r="O89" s="5" t="s">
        <v>192</v>
      </c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1:35" s="15" customFormat="1" ht="31.2">
      <c r="A90" s="9">
        <v>27</v>
      </c>
      <c r="B90" s="27" t="s">
        <v>116</v>
      </c>
      <c r="C90" s="5" t="s">
        <v>117</v>
      </c>
      <c r="D90" s="5" t="s">
        <v>12</v>
      </c>
      <c r="E90" s="5">
        <v>100</v>
      </c>
      <c r="F90" s="11"/>
      <c r="G90" s="5">
        <f t="shared" si="5"/>
        <v>100</v>
      </c>
      <c r="H90" s="17">
        <v>10.47</v>
      </c>
      <c r="I90" s="6">
        <f t="shared" si="6"/>
        <v>1047</v>
      </c>
      <c r="J90" s="13">
        <v>0</v>
      </c>
      <c r="K90" s="5">
        <f t="shared" si="8"/>
        <v>100</v>
      </c>
      <c r="L90" s="6">
        <f t="shared" si="2"/>
        <v>0</v>
      </c>
      <c r="M90" s="6">
        <f t="shared" si="7"/>
        <v>1047</v>
      </c>
      <c r="N90" s="5" t="s">
        <v>21</v>
      </c>
      <c r="O90" s="5" t="s">
        <v>192</v>
      </c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1:35" s="15" customFormat="1" ht="31.2">
      <c r="A91" s="9"/>
      <c r="B91" s="27" t="s">
        <v>116</v>
      </c>
      <c r="C91" s="5" t="s">
        <v>118</v>
      </c>
      <c r="D91" s="5" t="s">
        <v>119</v>
      </c>
      <c r="E91" s="5">
        <v>20</v>
      </c>
      <c r="F91" s="11"/>
      <c r="G91" s="5">
        <f t="shared" si="5"/>
        <v>20</v>
      </c>
      <c r="H91" s="17">
        <v>7.4710000000000001</v>
      </c>
      <c r="I91" s="6">
        <f t="shared" si="6"/>
        <v>149.42000000000002</v>
      </c>
      <c r="J91" s="13">
        <v>0</v>
      </c>
      <c r="K91" s="5">
        <f t="shared" si="8"/>
        <v>20</v>
      </c>
      <c r="L91" s="6">
        <f t="shared" si="2"/>
        <v>0</v>
      </c>
      <c r="M91" s="6">
        <f t="shared" si="7"/>
        <v>149.42000000000002</v>
      </c>
      <c r="N91" s="5" t="s">
        <v>21</v>
      </c>
      <c r="O91" s="5" t="s">
        <v>192</v>
      </c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1:35" s="15" customFormat="1" ht="31.2">
      <c r="A92" s="9"/>
      <c r="B92" s="27" t="s">
        <v>116</v>
      </c>
      <c r="C92" s="5" t="s">
        <v>120</v>
      </c>
      <c r="D92" s="5" t="s">
        <v>19</v>
      </c>
      <c r="E92" s="5">
        <v>60</v>
      </c>
      <c r="F92" s="11"/>
      <c r="G92" s="5">
        <f t="shared" si="5"/>
        <v>60</v>
      </c>
      <c r="H92" s="17">
        <v>7.3570000000000002</v>
      </c>
      <c r="I92" s="6">
        <f t="shared" si="6"/>
        <v>441.42</v>
      </c>
      <c r="J92" s="13">
        <v>0</v>
      </c>
      <c r="K92" s="5">
        <f t="shared" si="8"/>
        <v>60</v>
      </c>
      <c r="L92" s="6">
        <f t="shared" si="2"/>
        <v>0</v>
      </c>
      <c r="M92" s="6">
        <f t="shared" si="7"/>
        <v>441.42</v>
      </c>
      <c r="N92" s="5" t="s">
        <v>21</v>
      </c>
      <c r="O92" s="5" t="s">
        <v>192</v>
      </c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:35" s="15" customFormat="1" ht="31.2">
      <c r="A93" s="9">
        <v>28</v>
      </c>
      <c r="B93" s="27" t="s">
        <v>121</v>
      </c>
      <c r="C93" s="5" t="s">
        <v>122</v>
      </c>
      <c r="D93" s="5" t="s">
        <v>12</v>
      </c>
      <c r="E93" s="5">
        <v>24</v>
      </c>
      <c r="F93" s="11">
        <v>24</v>
      </c>
      <c r="G93" s="5">
        <f t="shared" si="5"/>
        <v>48</v>
      </c>
      <c r="H93" s="17">
        <v>11.4</v>
      </c>
      <c r="I93" s="6">
        <f t="shared" si="6"/>
        <v>547.20000000000005</v>
      </c>
      <c r="J93" s="13">
        <v>24</v>
      </c>
      <c r="K93" s="5">
        <f t="shared" si="8"/>
        <v>24</v>
      </c>
      <c r="L93" s="6">
        <f t="shared" si="2"/>
        <v>273.60000000000002</v>
      </c>
      <c r="M93" s="6">
        <f t="shared" si="7"/>
        <v>273.60000000000002</v>
      </c>
      <c r="N93" s="5" t="s">
        <v>21</v>
      </c>
      <c r="O93" s="5" t="s">
        <v>192</v>
      </c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:35" s="15" customFormat="1" ht="31.2">
      <c r="A94" s="9"/>
      <c r="B94" s="27" t="s">
        <v>121</v>
      </c>
      <c r="C94" s="5" t="s">
        <v>234</v>
      </c>
      <c r="D94" s="5" t="s">
        <v>217</v>
      </c>
      <c r="E94" s="5">
        <v>0</v>
      </c>
      <c r="F94" s="11">
        <v>24</v>
      </c>
      <c r="G94" s="5">
        <f t="shared" si="5"/>
        <v>24</v>
      </c>
      <c r="H94" s="17">
        <v>7.2</v>
      </c>
      <c r="I94" s="6">
        <f t="shared" si="6"/>
        <v>172.8</v>
      </c>
      <c r="J94" s="13">
        <v>0</v>
      </c>
      <c r="K94" s="5">
        <f t="shared" si="8"/>
        <v>24</v>
      </c>
      <c r="L94" s="6">
        <f t="shared" si="2"/>
        <v>0</v>
      </c>
      <c r="M94" s="6">
        <f t="shared" si="7"/>
        <v>172.8</v>
      </c>
      <c r="N94" s="5" t="s">
        <v>21</v>
      </c>
      <c r="O94" s="5" t="s">
        <v>192</v>
      </c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1:35" s="15" customFormat="1" ht="31.2">
      <c r="A95" s="9">
        <v>29</v>
      </c>
      <c r="B95" s="31" t="s">
        <v>123</v>
      </c>
      <c r="C95" s="5" t="s">
        <v>124</v>
      </c>
      <c r="D95" s="5" t="s">
        <v>28</v>
      </c>
      <c r="E95" s="5">
        <v>40</v>
      </c>
      <c r="F95" s="11"/>
      <c r="G95" s="5">
        <f t="shared" si="5"/>
        <v>40</v>
      </c>
      <c r="H95" s="12">
        <v>3.5</v>
      </c>
      <c r="I95" s="6">
        <f t="shared" si="6"/>
        <v>140</v>
      </c>
      <c r="J95" s="13">
        <v>0</v>
      </c>
      <c r="K95" s="5">
        <f t="shared" si="8"/>
        <v>40</v>
      </c>
      <c r="L95" s="6">
        <f t="shared" si="2"/>
        <v>0</v>
      </c>
      <c r="M95" s="6">
        <f t="shared" si="7"/>
        <v>140</v>
      </c>
      <c r="N95" s="5" t="s">
        <v>105</v>
      </c>
      <c r="O95" s="5" t="s">
        <v>192</v>
      </c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1:35" s="15" customFormat="1">
      <c r="A96" s="9">
        <v>30</v>
      </c>
      <c r="B96" s="31" t="s">
        <v>125</v>
      </c>
      <c r="C96" s="10" t="s">
        <v>126</v>
      </c>
      <c r="D96" s="10" t="s">
        <v>127</v>
      </c>
      <c r="E96" s="5">
        <v>24</v>
      </c>
      <c r="F96" s="11">
        <v>24</v>
      </c>
      <c r="G96" s="5">
        <f t="shared" si="5"/>
        <v>48</v>
      </c>
      <c r="H96" s="12">
        <v>8.2859999999999996</v>
      </c>
      <c r="I96" s="6">
        <f t="shared" si="6"/>
        <v>397.72799999999995</v>
      </c>
      <c r="J96" s="13"/>
      <c r="K96" s="5">
        <f t="shared" si="8"/>
        <v>48</v>
      </c>
      <c r="L96" s="6">
        <f t="shared" si="2"/>
        <v>0</v>
      </c>
      <c r="M96" s="6">
        <f t="shared" si="7"/>
        <v>397.72799999999995</v>
      </c>
      <c r="N96" s="10" t="s">
        <v>128</v>
      </c>
      <c r="O96" s="10" t="s">
        <v>129</v>
      </c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</row>
    <row r="97" spans="1:35" s="15" customFormat="1">
      <c r="A97" s="9"/>
      <c r="B97" s="31" t="s">
        <v>125</v>
      </c>
      <c r="C97" s="10" t="s">
        <v>130</v>
      </c>
      <c r="D97" s="10" t="s">
        <v>131</v>
      </c>
      <c r="E97" s="5">
        <v>24</v>
      </c>
      <c r="F97" s="11">
        <v>24</v>
      </c>
      <c r="G97" s="5">
        <f t="shared" si="5"/>
        <v>48</v>
      </c>
      <c r="H97" s="12">
        <v>6.6189999999999998</v>
      </c>
      <c r="I97" s="6">
        <f t="shared" si="6"/>
        <v>317.71199999999999</v>
      </c>
      <c r="J97" s="13"/>
      <c r="K97" s="5">
        <f t="shared" si="8"/>
        <v>48</v>
      </c>
      <c r="L97" s="6">
        <f t="shared" si="2"/>
        <v>0</v>
      </c>
      <c r="M97" s="6">
        <f t="shared" si="7"/>
        <v>317.71199999999999</v>
      </c>
      <c r="N97" s="10" t="s">
        <v>128</v>
      </c>
      <c r="O97" s="10" t="s">
        <v>129</v>
      </c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</row>
    <row r="98" spans="1:35" s="15" customFormat="1">
      <c r="A98" s="9"/>
      <c r="B98" s="31" t="s">
        <v>125</v>
      </c>
      <c r="C98" s="10" t="s">
        <v>132</v>
      </c>
      <c r="D98" s="10" t="s">
        <v>133</v>
      </c>
      <c r="E98" s="5">
        <v>24</v>
      </c>
      <c r="F98" s="11">
        <v>24</v>
      </c>
      <c r="G98" s="5">
        <f t="shared" si="5"/>
        <v>48</v>
      </c>
      <c r="H98" s="12">
        <v>5.2859999999999996</v>
      </c>
      <c r="I98" s="6">
        <f t="shared" si="6"/>
        <v>253.72799999999998</v>
      </c>
      <c r="J98" s="13"/>
      <c r="K98" s="5">
        <f t="shared" si="8"/>
        <v>48</v>
      </c>
      <c r="L98" s="6">
        <f t="shared" si="2"/>
        <v>0</v>
      </c>
      <c r="M98" s="6">
        <f t="shared" si="7"/>
        <v>253.72799999999998</v>
      </c>
      <c r="N98" s="10" t="s">
        <v>128</v>
      </c>
      <c r="O98" s="10" t="s">
        <v>129</v>
      </c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1:35" s="15" customFormat="1">
      <c r="A99" s="9"/>
      <c r="B99" s="31" t="s">
        <v>125</v>
      </c>
      <c r="C99" s="10" t="s">
        <v>134</v>
      </c>
      <c r="D99" s="10" t="s">
        <v>28</v>
      </c>
      <c r="E99" s="5">
        <v>15</v>
      </c>
      <c r="F99" s="11">
        <v>20</v>
      </c>
      <c r="G99" s="5">
        <f t="shared" si="5"/>
        <v>35</v>
      </c>
      <c r="H99" s="12">
        <v>4.3</v>
      </c>
      <c r="I99" s="6">
        <f t="shared" si="6"/>
        <v>150.5</v>
      </c>
      <c r="J99" s="13"/>
      <c r="K99" s="5">
        <f t="shared" si="8"/>
        <v>35</v>
      </c>
      <c r="L99" s="6">
        <f t="shared" ref="L99:L161" si="9">H99*J99</f>
        <v>0</v>
      </c>
      <c r="M99" s="6">
        <f t="shared" si="7"/>
        <v>150.5</v>
      </c>
      <c r="N99" s="10" t="s">
        <v>128</v>
      </c>
      <c r="O99" s="10" t="s">
        <v>129</v>
      </c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1:35" s="15" customFormat="1">
      <c r="A100" s="9"/>
      <c r="B100" s="31" t="s">
        <v>125</v>
      </c>
      <c r="C100" s="10" t="s">
        <v>135</v>
      </c>
      <c r="D100" s="10" t="s">
        <v>17</v>
      </c>
      <c r="E100" s="5">
        <v>33</v>
      </c>
      <c r="F100" s="11">
        <v>20</v>
      </c>
      <c r="G100" s="5">
        <f t="shared" si="5"/>
        <v>53</v>
      </c>
      <c r="H100" s="12">
        <v>4.3</v>
      </c>
      <c r="I100" s="6">
        <f t="shared" si="6"/>
        <v>227.89999999999998</v>
      </c>
      <c r="J100" s="13"/>
      <c r="K100" s="5">
        <f t="shared" si="8"/>
        <v>53</v>
      </c>
      <c r="L100" s="6">
        <f t="shared" si="9"/>
        <v>0</v>
      </c>
      <c r="M100" s="6">
        <f t="shared" si="7"/>
        <v>227.89999999999998</v>
      </c>
      <c r="N100" s="10" t="s">
        <v>136</v>
      </c>
      <c r="O100" s="10" t="s">
        <v>129</v>
      </c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</row>
    <row r="101" spans="1:35" s="15" customFormat="1">
      <c r="A101" s="9">
        <v>31</v>
      </c>
      <c r="B101" s="31" t="s">
        <v>137</v>
      </c>
      <c r="C101" s="10" t="s">
        <v>138</v>
      </c>
      <c r="D101" s="10" t="s">
        <v>139</v>
      </c>
      <c r="E101" s="5">
        <v>4</v>
      </c>
      <c r="F101" s="11">
        <v>24</v>
      </c>
      <c r="G101" s="5">
        <f t="shared" si="5"/>
        <v>28</v>
      </c>
      <c r="H101" s="12">
        <v>11.865</v>
      </c>
      <c r="I101" s="6">
        <f t="shared" si="6"/>
        <v>332.22</v>
      </c>
      <c r="J101" s="13">
        <v>0</v>
      </c>
      <c r="K101" s="5">
        <f t="shared" si="8"/>
        <v>28</v>
      </c>
      <c r="L101" s="6">
        <f t="shared" si="9"/>
        <v>0</v>
      </c>
      <c r="M101" s="6">
        <f t="shared" si="7"/>
        <v>332.22</v>
      </c>
      <c r="N101" s="10" t="s">
        <v>128</v>
      </c>
      <c r="O101" s="10" t="s">
        <v>129</v>
      </c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</row>
    <row r="102" spans="1:35" s="15" customFormat="1">
      <c r="A102" s="9"/>
      <c r="B102" s="31" t="s">
        <v>137</v>
      </c>
      <c r="C102" s="10" t="s">
        <v>235</v>
      </c>
      <c r="D102" s="10" t="s">
        <v>24</v>
      </c>
      <c r="E102" s="5">
        <v>0</v>
      </c>
      <c r="F102" s="11">
        <v>24</v>
      </c>
      <c r="G102" s="5">
        <f t="shared" si="5"/>
        <v>24</v>
      </c>
      <c r="H102" s="12">
        <v>7.73</v>
      </c>
      <c r="I102" s="6">
        <f t="shared" si="6"/>
        <v>185.52</v>
      </c>
      <c r="J102" s="13">
        <v>0</v>
      </c>
      <c r="K102" s="5">
        <f t="shared" si="8"/>
        <v>24</v>
      </c>
      <c r="L102" s="6">
        <f t="shared" si="9"/>
        <v>0</v>
      </c>
      <c r="M102" s="6">
        <f t="shared" si="7"/>
        <v>185.52</v>
      </c>
      <c r="N102" s="10" t="s">
        <v>128</v>
      </c>
      <c r="O102" s="10" t="s">
        <v>129</v>
      </c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</row>
    <row r="103" spans="1:35" s="15" customFormat="1">
      <c r="A103" s="9">
        <v>32</v>
      </c>
      <c r="B103" s="30" t="s">
        <v>143</v>
      </c>
      <c r="C103" s="10" t="s">
        <v>236</v>
      </c>
      <c r="D103" s="10" t="s">
        <v>139</v>
      </c>
      <c r="E103" s="5">
        <v>0</v>
      </c>
      <c r="F103" s="11">
        <v>24</v>
      </c>
      <c r="G103" s="5">
        <f t="shared" si="5"/>
        <v>24</v>
      </c>
      <c r="H103" s="12">
        <v>11.7</v>
      </c>
      <c r="I103" s="6">
        <f t="shared" si="6"/>
        <v>280.79999999999995</v>
      </c>
      <c r="J103" s="13"/>
      <c r="K103" s="5">
        <f t="shared" si="8"/>
        <v>24</v>
      </c>
      <c r="L103" s="6">
        <f t="shared" si="9"/>
        <v>0</v>
      </c>
      <c r="M103" s="6">
        <f t="shared" si="7"/>
        <v>280.79999999999995</v>
      </c>
      <c r="N103" s="10" t="s">
        <v>128</v>
      </c>
      <c r="O103" s="10" t="s">
        <v>129</v>
      </c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</row>
    <row r="104" spans="1:35" s="15" customFormat="1">
      <c r="A104" s="9"/>
      <c r="B104" s="30" t="s">
        <v>143</v>
      </c>
      <c r="C104" s="10" t="s">
        <v>221</v>
      </c>
      <c r="D104" s="10" t="s">
        <v>237</v>
      </c>
      <c r="E104" s="5">
        <v>0</v>
      </c>
      <c r="F104" s="11">
        <v>24</v>
      </c>
      <c r="G104" s="5">
        <f t="shared" si="5"/>
        <v>24</v>
      </c>
      <c r="H104" s="12">
        <v>7.14</v>
      </c>
      <c r="I104" s="6">
        <f t="shared" si="6"/>
        <v>171.35999999999999</v>
      </c>
      <c r="J104" s="13"/>
      <c r="K104" s="5">
        <f t="shared" si="8"/>
        <v>24</v>
      </c>
      <c r="L104" s="6">
        <f t="shared" si="9"/>
        <v>0</v>
      </c>
      <c r="M104" s="6">
        <f t="shared" si="7"/>
        <v>171.35999999999999</v>
      </c>
      <c r="N104" s="10" t="s">
        <v>128</v>
      </c>
      <c r="O104" s="10" t="s">
        <v>129</v>
      </c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</row>
    <row r="105" spans="1:35" s="15" customFormat="1">
      <c r="A105" s="9"/>
      <c r="B105" s="30" t="s">
        <v>143</v>
      </c>
      <c r="C105" s="5" t="s">
        <v>144</v>
      </c>
      <c r="D105" s="5" t="s">
        <v>145</v>
      </c>
      <c r="E105" s="5">
        <v>12</v>
      </c>
      <c r="F105" s="11">
        <v>24</v>
      </c>
      <c r="G105" s="5">
        <f t="shared" si="5"/>
        <v>36</v>
      </c>
      <c r="H105" s="17">
        <v>6.24</v>
      </c>
      <c r="I105" s="6">
        <f t="shared" si="6"/>
        <v>224.64000000000001</v>
      </c>
      <c r="J105" s="5">
        <v>12</v>
      </c>
      <c r="K105" s="5">
        <f t="shared" si="8"/>
        <v>24</v>
      </c>
      <c r="L105" s="6">
        <f t="shared" si="9"/>
        <v>74.88</v>
      </c>
      <c r="M105" s="6">
        <f t="shared" si="7"/>
        <v>149.76000000000002</v>
      </c>
      <c r="N105" s="10" t="s">
        <v>141</v>
      </c>
      <c r="O105" s="10" t="s">
        <v>129</v>
      </c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</row>
    <row r="106" spans="1:35" s="15" customFormat="1">
      <c r="A106" s="9"/>
      <c r="B106" s="30" t="s">
        <v>143</v>
      </c>
      <c r="C106" s="5" t="s">
        <v>238</v>
      </c>
      <c r="D106" s="5" t="s">
        <v>145</v>
      </c>
      <c r="E106" s="5">
        <v>0</v>
      </c>
      <c r="F106" s="11">
        <v>24</v>
      </c>
      <c r="G106" s="5">
        <f t="shared" si="5"/>
        <v>24</v>
      </c>
      <c r="H106" s="20">
        <v>4.95</v>
      </c>
      <c r="I106" s="6">
        <f t="shared" si="6"/>
        <v>118.80000000000001</v>
      </c>
      <c r="J106" s="5"/>
      <c r="K106" s="5">
        <f t="shared" si="8"/>
        <v>24</v>
      </c>
      <c r="L106" s="6">
        <f t="shared" si="9"/>
        <v>0</v>
      </c>
      <c r="M106" s="6">
        <f t="shared" si="7"/>
        <v>118.80000000000001</v>
      </c>
      <c r="N106" s="10" t="s">
        <v>141</v>
      </c>
      <c r="O106" s="10" t="s">
        <v>129</v>
      </c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</row>
    <row r="107" spans="1:35" s="15" customFormat="1">
      <c r="A107" s="9"/>
      <c r="B107" s="30" t="s">
        <v>143</v>
      </c>
      <c r="C107" s="5" t="s">
        <v>239</v>
      </c>
      <c r="D107" s="5" t="s">
        <v>240</v>
      </c>
      <c r="E107" s="5">
        <v>0</v>
      </c>
      <c r="F107" s="11">
        <v>24</v>
      </c>
      <c r="G107" s="5">
        <f t="shared" si="5"/>
        <v>24</v>
      </c>
      <c r="H107" s="20">
        <v>4.6429999999999998</v>
      </c>
      <c r="I107" s="6">
        <f t="shared" si="6"/>
        <v>111.43199999999999</v>
      </c>
      <c r="J107" s="5">
        <v>12</v>
      </c>
      <c r="K107" s="5">
        <f t="shared" si="8"/>
        <v>12</v>
      </c>
      <c r="L107" s="6">
        <f t="shared" si="9"/>
        <v>55.715999999999994</v>
      </c>
      <c r="M107" s="6">
        <f t="shared" si="7"/>
        <v>55.715999999999994</v>
      </c>
      <c r="N107" s="10" t="s">
        <v>141</v>
      </c>
      <c r="O107" s="10" t="s">
        <v>129</v>
      </c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</row>
    <row r="108" spans="1:35" s="15" customFormat="1">
      <c r="A108" s="9"/>
      <c r="B108" s="30" t="s">
        <v>143</v>
      </c>
      <c r="C108" s="5" t="s">
        <v>241</v>
      </c>
      <c r="D108" s="5" t="s">
        <v>240</v>
      </c>
      <c r="E108" s="5">
        <v>0</v>
      </c>
      <c r="F108" s="11">
        <v>24</v>
      </c>
      <c r="G108" s="5">
        <f t="shared" si="5"/>
        <v>24</v>
      </c>
      <c r="H108" s="20">
        <v>4.87</v>
      </c>
      <c r="I108" s="6">
        <f t="shared" si="6"/>
        <v>116.88</v>
      </c>
      <c r="J108" s="5"/>
      <c r="K108" s="5">
        <f t="shared" si="8"/>
        <v>24</v>
      </c>
      <c r="L108" s="6">
        <f t="shared" si="9"/>
        <v>0</v>
      </c>
      <c r="M108" s="6">
        <f t="shared" si="7"/>
        <v>116.88</v>
      </c>
      <c r="N108" s="10" t="s">
        <v>141</v>
      </c>
      <c r="O108" s="10" t="s">
        <v>129</v>
      </c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</row>
    <row r="109" spans="1:35" s="15" customFormat="1">
      <c r="A109" s="9"/>
      <c r="B109" s="30" t="s">
        <v>143</v>
      </c>
      <c r="C109" s="5" t="s">
        <v>242</v>
      </c>
      <c r="D109" s="5" t="s">
        <v>240</v>
      </c>
      <c r="E109" s="5">
        <v>0</v>
      </c>
      <c r="F109" s="11">
        <v>24</v>
      </c>
      <c r="G109" s="5">
        <f t="shared" si="5"/>
        <v>24</v>
      </c>
      <c r="H109" s="20">
        <v>4.2</v>
      </c>
      <c r="I109" s="6">
        <f t="shared" si="6"/>
        <v>100.80000000000001</v>
      </c>
      <c r="J109" s="5">
        <v>12</v>
      </c>
      <c r="K109" s="5">
        <f t="shared" si="8"/>
        <v>12</v>
      </c>
      <c r="L109" s="6">
        <f t="shared" si="9"/>
        <v>50.400000000000006</v>
      </c>
      <c r="M109" s="6">
        <f t="shared" si="7"/>
        <v>50.400000000000006</v>
      </c>
      <c r="N109" s="10" t="s">
        <v>141</v>
      </c>
      <c r="O109" s="10" t="s">
        <v>129</v>
      </c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</row>
    <row r="110" spans="1:35" s="15" customFormat="1">
      <c r="A110" s="9"/>
      <c r="B110" s="30" t="s">
        <v>143</v>
      </c>
      <c r="C110" s="5" t="s">
        <v>243</v>
      </c>
      <c r="D110" s="5" t="s">
        <v>244</v>
      </c>
      <c r="E110" s="5">
        <v>0</v>
      </c>
      <c r="F110" s="11">
        <v>24</v>
      </c>
      <c r="G110" s="5">
        <f t="shared" si="5"/>
        <v>24</v>
      </c>
      <c r="H110" s="20">
        <v>5.2619999999999996</v>
      </c>
      <c r="I110" s="6">
        <f t="shared" si="6"/>
        <v>126.28799999999998</v>
      </c>
      <c r="J110" s="5"/>
      <c r="K110" s="5">
        <f t="shared" si="8"/>
        <v>24</v>
      </c>
      <c r="L110" s="6">
        <f t="shared" si="9"/>
        <v>0</v>
      </c>
      <c r="M110" s="6">
        <f t="shared" si="7"/>
        <v>126.28799999999998</v>
      </c>
      <c r="N110" s="10" t="s">
        <v>141</v>
      </c>
      <c r="O110" s="10" t="s">
        <v>129</v>
      </c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</row>
    <row r="111" spans="1:35" s="15" customFormat="1">
      <c r="A111" s="9"/>
      <c r="B111" s="30" t="s">
        <v>143</v>
      </c>
      <c r="C111" s="5" t="s">
        <v>146</v>
      </c>
      <c r="D111" s="5" t="s">
        <v>147</v>
      </c>
      <c r="E111" s="5">
        <v>20</v>
      </c>
      <c r="F111" s="11"/>
      <c r="G111" s="5">
        <f t="shared" si="5"/>
        <v>20</v>
      </c>
      <c r="H111" s="20">
        <v>3.71</v>
      </c>
      <c r="I111" s="6">
        <f t="shared" si="6"/>
        <v>74.2</v>
      </c>
      <c r="J111" s="5"/>
      <c r="K111" s="5">
        <f t="shared" si="8"/>
        <v>20</v>
      </c>
      <c r="L111" s="6">
        <f t="shared" si="9"/>
        <v>0</v>
      </c>
      <c r="M111" s="6">
        <f t="shared" si="7"/>
        <v>74.2</v>
      </c>
      <c r="N111" s="10" t="s">
        <v>141</v>
      </c>
      <c r="O111" s="10" t="s">
        <v>129</v>
      </c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</row>
    <row r="112" spans="1:35" s="15" customFormat="1">
      <c r="A112" s="9"/>
      <c r="B112" s="30" t="s">
        <v>143</v>
      </c>
      <c r="C112" s="5" t="s">
        <v>148</v>
      </c>
      <c r="D112" s="5" t="s">
        <v>75</v>
      </c>
      <c r="E112" s="5">
        <v>40</v>
      </c>
      <c r="F112" s="11">
        <v>20</v>
      </c>
      <c r="G112" s="5">
        <f t="shared" si="5"/>
        <v>60</v>
      </c>
      <c r="H112" s="20">
        <v>4</v>
      </c>
      <c r="I112" s="6">
        <f t="shared" si="6"/>
        <v>240</v>
      </c>
      <c r="J112" s="5"/>
      <c r="K112" s="5">
        <f t="shared" si="8"/>
        <v>60</v>
      </c>
      <c r="L112" s="6">
        <f t="shared" si="9"/>
        <v>0</v>
      </c>
      <c r="M112" s="6">
        <f t="shared" si="7"/>
        <v>240</v>
      </c>
      <c r="N112" s="10" t="s">
        <v>141</v>
      </c>
      <c r="O112" s="10" t="s">
        <v>129</v>
      </c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</row>
    <row r="113" spans="1:35" s="15" customFormat="1">
      <c r="A113" s="9"/>
      <c r="B113" s="30" t="s">
        <v>143</v>
      </c>
      <c r="C113" s="5" t="s">
        <v>73</v>
      </c>
      <c r="D113" s="5" t="s">
        <v>245</v>
      </c>
      <c r="E113" s="5">
        <v>0</v>
      </c>
      <c r="F113" s="11">
        <v>25</v>
      </c>
      <c r="G113" s="5">
        <f t="shared" si="5"/>
        <v>25</v>
      </c>
      <c r="H113" s="20">
        <v>4.6399999999999997</v>
      </c>
      <c r="I113" s="6">
        <f t="shared" si="6"/>
        <v>115.99999999999999</v>
      </c>
      <c r="J113" s="5"/>
      <c r="K113" s="5">
        <f t="shared" si="8"/>
        <v>25</v>
      </c>
      <c r="L113" s="6">
        <f t="shared" si="9"/>
        <v>0</v>
      </c>
      <c r="M113" s="6">
        <f t="shared" si="7"/>
        <v>115.99999999999999</v>
      </c>
      <c r="N113" s="10" t="s">
        <v>141</v>
      </c>
      <c r="O113" s="10" t="s">
        <v>129</v>
      </c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</row>
    <row r="114" spans="1:35" s="15" customFormat="1">
      <c r="A114" s="9"/>
      <c r="B114" s="30" t="s">
        <v>143</v>
      </c>
      <c r="C114" s="5" t="s">
        <v>246</v>
      </c>
      <c r="D114" s="5" t="s">
        <v>28</v>
      </c>
      <c r="E114" s="5">
        <v>0</v>
      </c>
      <c r="F114" s="11">
        <v>20</v>
      </c>
      <c r="G114" s="5">
        <f t="shared" si="5"/>
        <v>20</v>
      </c>
      <c r="H114" s="20">
        <v>3.71</v>
      </c>
      <c r="I114" s="6">
        <f t="shared" si="6"/>
        <v>74.2</v>
      </c>
      <c r="J114" s="5">
        <v>20</v>
      </c>
      <c r="K114" s="5">
        <f t="shared" si="8"/>
        <v>0</v>
      </c>
      <c r="L114" s="6">
        <f t="shared" si="9"/>
        <v>74.2</v>
      </c>
      <c r="M114" s="6">
        <f t="shared" si="7"/>
        <v>0</v>
      </c>
      <c r="N114" s="10" t="s">
        <v>141</v>
      </c>
      <c r="O114" s="10" t="s">
        <v>129</v>
      </c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</row>
    <row r="115" spans="1:35" s="15" customFormat="1">
      <c r="A115" s="9"/>
      <c r="B115" s="30" t="s">
        <v>143</v>
      </c>
      <c r="C115" s="5" t="s">
        <v>247</v>
      </c>
      <c r="D115" s="5" t="s">
        <v>149</v>
      </c>
      <c r="E115" s="5">
        <v>20</v>
      </c>
      <c r="F115" s="11">
        <v>0</v>
      </c>
      <c r="G115" s="5">
        <f t="shared" si="5"/>
        <v>20</v>
      </c>
      <c r="H115" s="17">
        <v>5.57</v>
      </c>
      <c r="I115" s="6">
        <f t="shared" si="6"/>
        <v>111.4</v>
      </c>
      <c r="J115" s="5"/>
      <c r="K115" s="5">
        <f t="shared" si="8"/>
        <v>20</v>
      </c>
      <c r="L115" s="6">
        <f t="shared" si="9"/>
        <v>0</v>
      </c>
      <c r="M115" s="6">
        <f>I115-L115</f>
        <v>111.4</v>
      </c>
      <c r="N115" s="10" t="s">
        <v>141</v>
      </c>
      <c r="O115" s="10" t="s">
        <v>129</v>
      </c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</row>
    <row r="116" spans="1:35" s="15" customFormat="1">
      <c r="A116" s="9"/>
      <c r="B116" s="30" t="s">
        <v>143</v>
      </c>
      <c r="C116" s="5" t="s">
        <v>248</v>
      </c>
      <c r="D116" s="5" t="s">
        <v>150</v>
      </c>
      <c r="E116" s="5">
        <v>10</v>
      </c>
      <c r="F116" s="11">
        <v>10</v>
      </c>
      <c r="G116" s="5">
        <f t="shared" si="5"/>
        <v>20</v>
      </c>
      <c r="H116" s="17">
        <v>3.71</v>
      </c>
      <c r="I116" s="6">
        <f t="shared" si="6"/>
        <v>74.2</v>
      </c>
      <c r="J116" s="5"/>
      <c r="K116" s="5">
        <f t="shared" si="8"/>
        <v>20</v>
      </c>
      <c r="L116" s="6">
        <f t="shared" si="9"/>
        <v>0</v>
      </c>
      <c r="M116" s="6">
        <f t="shared" si="7"/>
        <v>74.2</v>
      </c>
      <c r="N116" s="10" t="s">
        <v>193</v>
      </c>
      <c r="O116" s="10" t="s">
        <v>129</v>
      </c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</row>
    <row r="117" spans="1:35" s="15" customFormat="1">
      <c r="A117" s="9"/>
      <c r="B117" s="30" t="s">
        <v>143</v>
      </c>
      <c r="C117" s="5" t="s">
        <v>249</v>
      </c>
      <c r="D117" s="5" t="s">
        <v>151</v>
      </c>
      <c r="E117" s="5">
        <v>20</v>
      </c>
      <c r="F117" s="11">
        <v>0</v>
      </c>
      <c r="G117" s="5">
        <f t="shared" si="5"/>
        <v>20</v>
      </c>
      <c r="H117" s="20">
        <v>4.33</v>
      </c>
      <c r="I117" s="6">
        <f t="shared" si="6"/>
        <v>86.6</v>
      </c>
      <c r="J117" s="5"/>
      <c r="K117" s="5">
        <f t="shared" si="8"/>
        <v>20</v>
      </c>
      <c r="L117" s="6">
        <f t="shared" si="9"/>
        <v>0</v>
      </c>
      <c r="M117" s="6">
        <f t="shared" si="7"/>
        <v>86.6</v>
      </c>
      <c r="N117" s="10" t="s">
        <v>141</v>
      </c>
      <c r="O117" s="10" t="s">
        <v>129</v>
      </c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</row>
    <row r="118" spans="1:35" s="15" customFormat="1">
      <c r="A118" s="9"/>
      <c r="B118" s="30" t="s">
        <v>143</v>
      </c>
      <c r="C118" s="5" t="s">
        <v>250</v>
      </c>
      <c r="D118" s="5" t="s">
        <v>152</v>
      </c>
      <c r="E118" s="5">
        <v>20</v>
      </c>
      <c r="F118" s="11">
        <v>0</v>
      </c>
      <c r="G118" s="5">
        <f t="shared" si="5"/>
        <v>20</v>
      </c>
      <c r="H118" s="17">
        <v>4</v>
      </c>
      <c r="I118" s="6">
        <f t="shared" si="6"/>
        <v>80</v>
      </c>
      <c r="J118" s="5"/>
      <c r="K118" s="5">
        <f t="shared" si="8"/>
        <v>20</v>
      </c>
      <c r="L118" s="6">
        <f t="shared" si="9"/>
        <v>0</v>
      </c>
      <c r="M118" s="6">
        <f t="shared" si="7"/>
        <v>80</v>
      </c>
      <c r="N118" s="10" t="s">
        <v>141</v>
      </c>
      <c r="O118" s="10" t="s">
        <v>129</v>
      </c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</row>
    <row r="119" spans="1:35" s="15" customFormat="1">
      <c r="A119" s="9"/>
      <c r="B119" s="30" t="s">
        <v>143</v>
      </c>
      <c r="C119" s="5" t="s">
        <v>251</v>
      </c>
      <c r="D119" s="5" t="s">
        <v>75</v>
      </c>
      <c r="E119" s="5">
        <v>20</v>
      </c>
      <c r="F119" s="11">
        <v>20</v>
      </c>
      <c r="G119" s="5">
        <f t="shared" si="5"/>
        <v>40</v>
      </c>
      <c r="H119" s="17">
        <v>5.88</v>
      </c>
      <c r="I119" s="6">
        <f t="shared" si="6"/>
        <v>235.2</v>
      </c>
      <c r="J119" s="5"/>
      <c r="K119" s="5">
        <f t="shared" si="8"/>
        <v>40</v>
      </c>
      <c r="L119" s="6">
        <f t="shared" si="9"/>
        <v>0</v>
      </c>
      <c r="M119" s="6">
        <f t="shared" si="7"/>
        <v>235.2</v>
      </c>
      <c r="N119" s="10" t="s">
        <v>141</v>
      </c>
      <c r="O119" s="10" t="s">
        <v>129</v>
      </c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</row>
    <row r="120" spans="1:35" s="15" customFormat="1">
      <c r="A120" s="9"/>
      <c r="B120" s="30" t="s">
        <v>143</v>
      </c>
      <c r="C120" s="5" t="s">
        <v>252</v>
      </c>
      <c r="D120" s="5" t="s">
        <v>153</v>
      </c>
      <c r="E120" s="5">
        <v>10</v>
      </c>
      <c r="F120" s="11">
        <v>20</v>
      </c>
      <c r="G120" s="5">
        <f t="shared" si="5"/>
        <v>30</v>
      </c>
      <c r="H120" s="17">
        <v>3.71</v>
      </c>
      <c r="I120" s="6">
        <f t="shared" si="6"/>
        <v>111.3</v>
      </c>
      <c r="J120" s="5">
        <v>20</v>
      </c>
      <c r="K120" s="5">
        <f t="shared" si="8"/>
        <v>10</v>
      </c>
      <c r="L120" s="6">
        <f t="shared" si="9"/>
        <v>74.2</v>
      </c>
      <c r="M120" s="6">
        <f t="shared" si="7"/>
        <v>37.099999999999994</v>
      </c>
      <c r="N120" s="10" t="s">
        <v>141</v>
      </c>
      <c r="O120" s="10" t="s">
        <v>129</v>
      </c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</row>
    <row r="121" spans="1:35" s="15" customFormat="1">
      <c r="A121" s="9"/>
      <c r="B121" s="30" t="s">
        <v>143</v>
      </c>
      <c r="C121" s="5" t="s">
        <v>253</v>
      </c>
      <c r="D121" s="5" t="s">
        <v>75</v>
      </c>
      <c r="E121" s="5">
        <v>20</v>
      </c>
      <c r="F121" s="11">
        <v>20</v>
      </c>
      <c r="G121" s="5">
        <f t="shared" si="5"/>
        <v>40</v>
      </c>
      <c r="H121" s="17">
        <v>3.464</v>
      </c>
      <c r="I121" s="6">
        <f t="shared" si="6"/>
        <v>138.56</v>
      </c>
      <c r="J121" s="5"/>
      <c r="K121" s="5">
        <f t="shared" si="8"/>
        <v>40</v>
      </c>
      <c r="L121" s="6">
        <f t="shared" si="9"/>
        <v>0</v>
      </c>
      <c r="M121" s="6">
        <f t="shared" si="7"/>
        <v>138.56</v>
      </c>
      <c r="N121" s="10" t="s">
        <v>141</v>
      </c>
      <c r="O121" s="10" t="s">
        <v>129</v>
      </c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</row>
    <row r="122" spans="1:35" s="15" customFormat="1">
      <c r="A122" s="9"/>
      <c r="B122" s="30" t="s">
        <v>143</v>
      </c>
      <c r="C122" s="5" t="s">
        <v>254</v>
      </c>
      <c r="D122" s="5" t="s">
        <v>224</v>
      </c>
      <c r="E122" s="5">
        <v>0</v>
      </c>
      <c r="F122" s="11">
        <v>10</v>
      </c>
      <c r="G122" s="5">
        <f t="shared" si="5"/>
        <v>10</v>
      </c>
      <c r="H122" s="17">
        <v>3.71</v>
      </c>
      <c r="I122" s="6">
        <f t="shared" si="6"/>
        <v>37.1</v>
      </c>
      <c r="J122" s="5"/>
      <c r="K122" s="5">
        <f t="shared" si="8"/>
        <v>10</v>
      </c>
      <c r="L122" s="6">
        <f t="shared" si="9"/>
        <v>0</v>
      </c>
      <c r="M122" s="6">
        <f t="shared" si="7"/>
        <v>37.1</v>
      </c>
      <c r="N122" s="10" t="s">
        <v>141</v>
      </c>
      <c r="O122" s="10" t="s">
        <v>129</v>
      </c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</row>
    <row r="123" spans="1:35" s="15" customFormat="1">
      <c r="A123" s="9"/>
      <c r="B123" s="30" t="s">
        <v>143</v>
      </c>
      <c r="C123" s="5" t="s">
        <v>255</v>
      </c>
      <c r="D123" s="5" t="s">
        <v>256</v>
      </c>
      <c r="E123" s="5">
        <v>0</v>
      </c>
      <c r="F123" s="11">
        <v>20</v>
      </c>
      <c r="G123" s="5">
        <f t="shared" si="5"/>
        <v>20</v>
      </c>
      <c r="H123" s="17">
        <v>3.71</v>
      </c>
      <c r="I123" s="6">
        <f t="shared" si="6"/>
        <v>74.2</v>
      </c>
      <c r="J123" s="5"/>
      <c r="K123" s="5">
        <f t="shared" si="8"/>
        <v>20</v>
      </c>
      <c r="L123" s="6">
        <f t="shared" si="9"/>
        <v>0</v>
      </c>
      <c r="M123" s="6">
        <f t="shared" si="7"/>
        <v>74.2</v>
      </c>
      <c r="N123" s="10" t="s">
        <v>141</v>
      </c>
      <c r="O123" s="10" t="s">
        <v>129</v>
      </c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</row>
    <row r="124" spans="1:35" s="15" customFormat="1">
      <c r="A124" s="9"/>
      <c r="B124" s="30" t="s">
        <v>143</v>
      </c>
      <c r="C124" s="5" t="s">
        <v>257</v>
      </c>
      <c r="D124" s="5" t="s">
        <v>153</v>
      </c>
      <c r="E124" s="5">
        <v>0</v>
      </c>
      <c r="F124" s="11">
        <v>20</v>
      </c>
      <c r="G124" s="5">
        <f t="shared" si="5"/>
        <v>20</v>
      </c>
      <c r="H124" s="17">
        <v>3.71</v>
      </c>
      <c r="I124" s="6">
        <f t="shared" si="6"/>
        <v>74.2</v>
      </c>
      <c r="J124" s="5"/>
      <c r="K124" s="5">
        <f t="shared" si="8"/>
        <v>20</v>
      </c>
      <c r="L124" s="6">
        <f t="shared" si="9"/>
        <v>0</v>
      </c>
      <c r="M124" s="6">
        <f t="shared" si="7"/>
        <v>74.2</v>
      </c>
      <c r="N124" s="10" t="s">
        <v>141</v>
      </c>
      <c r="O124" s="10" t="s">
        <v>129</v>
      </c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</row>
    <row r="125" spans="1:35" s="15" customFormat="1">
      <c r="A125" s="9"/>
      <c r="B125" s="30" t="s">
        <v>143</v>
      </c>
      <c r="C125" s="5" t="s">
        <v>258</v>
      </c>
      <c r="D125" s="5" t="s">
        <v>259</v>
      </c>
      <c r="E125" s="5">
        <v>0</v>
      </c>
      <c r="F125" s="11">
        <v>20</v>
      </c>
      <c r="G125" s="5">
        <f t="shared" si="5"/>
        <v>20</v>
      </c>
      <c r="H125" s="17">
        <v>3.71</v>
      </c>
      <c r="I125" s="6">
        <f t="shared" si="6"/>
        <v>74.2</v>
      </c>
      <c r="J125" s="5"/>
      <c r="K125" s="5">
        <f t="shared" si="8"/>
        <v>20</v>
      </c>
      <c r="L125" s="6">
        <f t="shared" si="9"/>
        <v>0</v>
      </c>
      <c r="M125" s="6">
        <f t="shared" si="7"/>
        <v>74.2</v>
      </c>
      <c r="N125" s="10" t="s">
        <v>141</v>
      </c>
      <c r="O125" s="10" t="s">
        <v>129</v>
      </c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</row>
    <row r="126" spans="1:35" s="15" customFormat="1">
      <c r="A126" s="9"/>
      <c r="B126" s="30" t="s">
        <v>143</v>
      </c>
      <c r="C126" s="5" t="s">
        <v>260</v>
      </c>
      <c r="D126" s="5" t="s">
        <v>261</v>
      </c>
      <c r="E126" s="5">
        <v>0</v>
      </c>
      <c r="F126" s="11">
        <v>20</v>
      </c>
      <c r="G126" s="5">
        <f t="shared" si="5"/>
        <v>20</v>
      </c>
      <c r="H126" s="17">
        <v>3.71</v>
      </c>
      <c r="I126" s="6">
        <f t="shared" si="6"/>
        <v>74.2</v>
      </c>
      <c r="J126" s="5"/>
      <c r="K126" s="5">
        <f t="shared" si="8"/>
        <v>20</v>
      </c>
      <c r="L126" s="6">
        <f t="shared" si="9"/>
        <v>0</v>
      </c>
      <c r="M126" s="6">
        <f t="shared" si="7"/>
        <v>74.2</v>
      </c>
      <c r="N126" s="10" t="s">
        <v>141</v>
      </c>
      <c r="O126" s="10" t="s">
        <v>129</v>
      </c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</row>
    <row r="127" spans="1:35" s="15" customFormat="1">
      <c r="A127" s="9">
        <v>33</v>
      </c>
      <c r="B127" s="31" t="s">
        <v>154</v>
      </c>
      <c r="C127" s="10" t="s">
        <v>155</v>
      </c>
      <c r="D127" s="10" t="s">
        <v>127</v>
      </c>
      <c r="E127" s="5">
        <v>40</v>
      </c>
      <c r="F127" s="11"/>
      <c r="G127" s="5">
        <f t="shared" si="5"/>
        <v>40</v>
      </c>
      <c r="H127" s="12">
        <v>10</v>
      </c>
      <c r="I127" s="6">
        <f t="shared" si="6"/>
        <v>400</v>
      </c>
      <c r="J127" s="13"/>
      <c r="K127" s="5">
        <f t="shared" si="8"/>
        <v>40</v>
      </c>
      <c r="L127" s="6">
        <f t="shared" si="9"/>
        <v>0</v>
      </c>
      <c r="M127" s="6">
        <f t="shared" si="7"/>
        <v>400</v>
      </c>
      <c r="N127" s="10" t="s">
        <v>156</v>
      </c>
      <c r="O127" s="10" t="s">
        <v>129</v>
      </c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</row>
    <row r="128" spans="1:35" s="15" customFormat="1">
      <c r="A128" s="9"/>
      <c r="B128" s="31" t="s">
        <v>154</v>
      </c>
      <c r="C128" s="10" t="s">
        <v>90</v>
      </c>
      <c r="D128" s="10" t="s">
        <v>145</v>
      </c>
      <c r="E128" s="5">
        <v>0</v>
      </c>
      <c r="F128" s="11">
        <v>24</v>
      </c>
      <c r="G128" s="5">
        <f t="shared" si="5"/>
        <v>24</v>
      </c>
      <c r="H128" s="12">
        <v>5.71</v>
      </c>
      <c r="I128" s="6">
        <f t="shared" si="6"/>
        <v>137.04</v>
      </c>
      <c r="J128" s="13"/>
      <c r="K128" s="5">
        <f t="shared" si="8"/>
        <v>24</v>
      </c>
      <c r="L128" s="6">
        <f t="shared" si="9"/>
        <v>0</v>
      </c>
      <c r="M128" s="6">
        <f t="shared" si="7"/>
        <v>137.04</v>
      </c>
      <c r="N128" s="10" t="s">
        <v>141</v>
      </c>
      <c r="O128" s="10" t="s">
        <v>129</v>
      </c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</row>
    <row r="129" spans="1:35" s="15" customFormat="1" ht="31.2">
      <c r="A129" s="9">
        <v>34</v>
      </c>
      <c r="B129" s="30" t="s">
        <v>157</v>
      </c>
      <c r="C129" s="5" t="s">
        <v>262</v>
      </c>
      <c r="D129" s="5" t="s">
        <v>12</v>
      </c>
      <c r="E129" s="5">
        <v>203</v>
      </c>
      <c r="F129" s="11">
        <v>24</v>
      </c>
      <c r="G129" s="5">
        <f t="shared" si="5"/>
        <v>227</v>
      </c>
      <c r="H129" s="17">
        <v>8.8089999999999993</v>
      </c>
      <c r="I129" s="6">
        <f t="shared" si="6"/>
        <v>1999.6429999999998</v>
      </c>
      <c r="J129" s="13">
        <v>24</v>
      </c>
      <c r="K129" s="5">
        <f t="shared" si="8"/>
        <v>203</v>
      </c>
      <c r="L129" s="6">
        <f t="shared" si="9"/>
        <v>211.416</v>
      </c>
      <c r="M129" s="6">
        <f t="shared" si="7"/>
        <v>1788.2269999999999</v>
      </c>
      <c r="N129" s="19" t="s">
        <v>160</v>
      </c>
      <c r="O129" s="10" t="s">
        <v>129</v>
      </c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</row>
    <row r="130" spans="1:35" s="15" customFormat="1" ht="31.2">
      <c r="A130" s="9">
        <v>35</v>
      </c>
      <c r="B130" s="31" t="s">
        <v>158</v>
      </c>
      <c r="C130" s="5" t="s">
        <v>159</v>
      </c>
      <c r="D130" s="5" t="s">
        <v>18</v>
      </c>
      <c r="E130" s="5">
        <v>153</v>
      </c>
      <c r="F130" s="11"/>
      <c r="G130" s="5">
        <f t="shared" si="5"/>
        <v>153</v>
      </c>
      <c r="H130" s="17">
        <v>3.6160000000000001</v>
      </c>
      <c r="I130" s="6">
        <f t="shared" si="6"/>
        <v>553.24800000000005</v>
      </c>
      <c r="J130" s="13">
        <v>0</v>
      </c>
      <c r="K130" s="5">
        <f t="shared" si="8"/>
        <v>153</v>
      </c>
      <c r="L130" s="6">
        <f t="shared" si="9"/>
        <v>0</v>
      </c>
      <c r="M130" s="6">
        <f t="shared" si="7"/>
        <v>553.24800000000005</v>
      </c>
      <c r="N130" s="19" t="s">
        <v>160</v>
      </c>
      <c r="O130" s="10" t="s">
        <v>129</v>
      </c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</row>
    <row r="131" spans="1:35" s="15" customFormat="1" ht="46.8">
      <c r="A131" s="9">
        <v>36</v>
      </c>
      <c r="B131" s="31" t="s">
        <v>161</v>
      </c>
      <c r="C131" s="5" t="s">
        <v>162</v>
      </c>
      <c r="D131" s="10" t="s">
        <v>40</v>
      </c>
      <c r="E131" s="5">
        <v>48</v>
      </c>
      <c r="F131" s="7">
        <v>0</v>
      </c>
      <c r="G131" s="5">
        <f t="shared" si="5"/>
        <v>48</v>
      </c>
      <c r="H131" s="12">
        <v>11.9</v>
      </c>
      <c r="I131" s="6">
        <f t="shared" si="6"/>
        <v>571.20000000000005</v>
      </c>
      <c r="J131" s="13">
        <v>0</v>
      </c>
      <c r="K131" s="5">
        <f t="shared" si="8"/>
        <v>48</v>
      </c>
      <c r="L131" s="6">
        <f t="shared" si="9"/>
        <v>0</v>
      </c>
      <c r="M131" s="6">
        <f t="shared" si="7"/>
        <v>571.20000000000005</v>
      </c>
      <c r="N131" s="19" t="s">
        <v>160</v>
      </c>
      <c r="O131" s="18" t="s">
        <v>233</v>
      </c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</row>
    <row r="132" spans="1:35" s="15" customFormat="1" ht="46.8">
      <c r="A132" s="9"/>
      <c r="B132" s="31" t="s">
        <v>161</v>
      </c>
      <c r="C132" s="5" t="s">
        <v>165</v>
      </c>
      <c r="D132" s="10" t="s">
        <v>166</v>
      </c>
      <c r="E132" s="5">
        <v>24</v>
      </c>
      <c r="F132" s="7">
        <v>0</v>
      </c>
      <c r="G132" s="5">
        <f t="shared" si="5"/>
        <v>24</v>
      </c>
      <c r="H132" s="12">
        <v>8.5709999999999997</v>
      </c>
      <c r="I132" s="6">
        <f t="shared" si="6"/>
        <v>205.70400000000001</v>
      </c>
      <c r="J132" s="13">
        <v>0</v>
      </c>
      <c r="K132" s="5">
        <f t="shared" si="8"/>
        <v>24</v>
      </c>
      <c r="L132" s="6">
        <f t="shared" si="9"/>
        <v>0</v>
      </c>
      <c r="M132" s="6">
        <f t="shared" si="7"/>
        <v>205.70400000000001</v>
      </c>
      <c r="N132" s="19" t="s">
        <v>160</v>
      </c>
      <c r="O132" s="18" t="s">
        <v>233</v>
      </c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</row>
    <row r="133" spans="1:35" s="15" customFormat="1" ht="46.8">
      <c r="A133" s="9"/>
      <c r="B133" s="31" t="s">
        <v>161</v>
      </c>
      <c r="C133" s="5" t="s">
        <v>167</v>
      </c>
      <c r="D133" s="10" t="s">
        <v>81</v>
      </c>
      <c r="E133" s="5">
        <v>24</v>
      </c>
      <c r="F133" s="7">
        <v>0</v>
      </c>
      <c r="G133" s="5">
        <f t="shared" si="5"/>
        <v>24</v>
      </c>
      <c r="H133" s="12">
        <v>7.2859999999999996</v>
      </c>
      <c r="I133" s="6">
        <f t="shared" si="6"/>
        <v>174.86399999999998</v>
      </c>
      <c r="J133" s="13">
        <v>0</v>
      </c>
      <c r="K133" s="5">
        <f t="shared" si="8"/>
        <v>24</v>
      </c>
      <c r="L133" s="6">
        <f t="shared" si="9"/>
        <v>0</v>
      </c>
      <c r="M133" s="6">
        <f t="shared" si="7"/>
        <v>174.86399999999998</v>
      </c>
      <c r="N133" s="19" t="s">
        <v>160</v>
      </c>
      <c r="O133" s="18" t="s">
        <v>164</v>
      </c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</row>
    <row r="134" spans="1:35" s="15" customFormat="1" ht="46.8">
      <c r="A134" s="9"/>
      <c r="B134" s="31" t="s">
        <v>161</v>
      </c>
      <c r="C134" s="5" t="s">
        <v>168</v>
      </c>
      <c r="D134" s="10" t="s">
        <v>84</v>
      </c>
      <c r="E134" s="5">
        <v>40</v>
      </c>
      <c r="F134" s="7">
        <v>0</v>
      </c>
      <c r="G134" s="5">
        <f t="shared" si="5"/>
        <v>40</v>
      </c>
      <c r="H134" s="12">
        <v>5</v>
      </c>
      <c r="I134" s="6">
        <f t="shared" si="6"/>
        <v>200</v>
      </c>
      <c r="J134" s="13">
        <v>0</v>
      </c>
      <c r="K134" s="5">
        <f t="shared" si="8"/>
        <v>40</v>
      </c>
      <c r="L134" s="6">
        <f t="shared" si="9"/>
        <v>0</v>
      </c>
      <c r="M134" s="6">
        <f t="shared" si="7"/>
        <v>200</v>
      </c>
      <c r="N134" s="19" t="s">
        <v>160</v>
      </c>
      <c r="O134" s="18" t="s">
        <v>233</v>
      </c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</row>
    <row r="135" spans="1:35" s="15" customFormat="1" ht="46.8">
      <c r="A135" s="9"/>
      <c r="B135" s="31" t="s">
        <v>161</v>
      </c>
      <c r="C135" s="5" t="s">
        <v>169</v>
      </c>
      <c r="D135" s="10" t="s">
        <v>28</v>
      </c>
      <c r="E135" s="5">
        <v>40</v>
      </c>
      <c r="F135" s="7">
        <v>0</v>
      </c>
      <c r="G135" s="5">
        <f t="shared" ref="G135:G161" si="10">E135+F135</f>
        <v>40</v>
      </c>
      <c r="H135" s="12">
        <v>3.8090000000000002</v>
      </c>
      <c r="I135" s="6">
        <f t="shared" ref="I135:I161" si="11">G135*H135</f>
        <v>152.36000000000001</v>
      </c>
      <c r="J135" s="13">
        <v>0</v>
      </c>
      <c r="K135" s="5">
        <f t="shared" si="8"/>
        <v>40</v>
      </c>
      <c r="L135" s="6">
        <f t="shared" si="9"/>
        <v>0</v>
      </c>
      <c r="M135" s="6">
        <f t="shared" ref="M135:M161" si="12">I135-L135</f>
        <v>152.36000000000001</v>
      </c>
      <c r="N135" s="19" t="s">
        <v>160</v>
      </c>
      <c r="O135" s="18" t="s">
        <v>233</v>
      </c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</row>
    <row r="136" spans="1:35" s="15" customFormat="1" ht="46.8">
      <c r="A136" s="9">
        <v>37</v>
      </c>
      <c r="B136" s="31" t="s">
        <v>170</v>
      </c>
      <c r="C136" s="10" t="s">
        <v>171</v>
      </c>
      <c r="D136" s="10" t="s">
        <v>12</v>
      </c>
      <c r="E136" s="5">
        <v>110</v>
      </c>
      <c r="F136" s="11"/>
      <c r="G136" s="5">
        <f t="shared" si="10"/>
        <v>110</v>
      </c>
      <c r="H136" s="12">
        <v>8.57</v>
      </c>
      <c r="I136" s="6">
        <f t="shared" si="11"/>
        <v>942.7</v>
      </c>
      <c r="J136" s="13">
        <v>0</v>
      </c>
      <c r="K136" s="5">
        <f t="shared" ref="K136:K161" si="13">G136-J136</f>
        <v>110</v>
      </c>
      <c r="L136" s="6">
        <f t="shared" si="9"/>
        <v>0</v>
      </c>
      <c r="M136" s="6">
        <f t="shared" si="12"/>
        <v>942.7</v>
      </c>
      <c r="N136" s="19" t="s">
        <v>160</v>
      </c>
      <c r="O136" s="18" t="s">
        <v>233</v>
      </c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</row>
    <row r="137" spans="1:35" s="15" customFormat="1" ht="46.8">
      <c r="A137" s="9"/>
      <c r="B137" s="31" t="s">
        <v>170</v>
      </c>
      <c r="C137" s="10" t="s">
        <v>172</v>
      </c>
      <c r="D137" s="10" t="s">
        <v>18</v>
      </c>
      <c r="E137" s="5">
        <v>180</v>
      </c>
      <c r="F137" s="11"/>
      <c r="G137" s="5">
        <f t="shared" si="10"/>
        <v>180</v>
      </c>
      <c r="H137" s="12">
        <v>7.28</v>
      </c>
      <c r="I137" s="6">
        <f t="shared" si="11"/>
        <v>1310.4000000000001</v>
      </c>
      <c r="J137" s="13">
        <v>10</v>
      </c>
      <c r="K137" s="5">
        <f t="shared" si="13"/>
        <v>170</v>
      </c>
      <c r="L137" s="6">
        <f t="shared" si="9"/>
        <v>72.8</v>
      </c>
      <c r="M137" s="6">
        <f t="shared" si="12"/>
        <v>1237.6000000000001</v>
      </c>
      <c r="N137" s="19" t="s">
        <v>160</v>
      </c>
      <c r="O137" s="18" t="s">
        <v>233</v>
      </c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</row>
    <row r="138" spans="1:35" s="15" customFormat="1" ht="46.8">
      <c r="A138" s="9"/>
      <c r="B138" s="31" t="s">
        <v>170</v>
      </c>
      <c r="C138" s="10" t="s">
        <v>173</v>
      </c>
      <c r="D138" s="10" t="s">
        <v>174</v>
      </c>
      <c r="E138" s="5">
        <v>60</v>
      </c>
      <c r="F138" s="11"/>
      <c r="G138" s="5">
        <f t="shared" si="10"/>
        <v>60</v>
      </c>
      <c r="H138" s="12">
        <v>6.5709999999999997</v>
      </c>
      <c r="I138" s="6">
        <f t="shared" si="11"/>
        <v>394.26</v>
      </c>
      <c r="J138" s="13">
        <v>0</v>
      </c>
      <c r="K138" s="5">
        <f t="shared" si="13"/>
        <v>60</v>
      </c>
      <c r="L138" s="6">
        <f t="shared" si="9"/>
        <v>0</v>
      </c>
      <c r="M138" s="6">
        <f t="shared" si="12"/>
        <v>394.26</v>
      </c>
      <c r="N138" s="18" t="s">
        <v>163</v>
      </c>
      <c r="O138" s="18" t="s">
        <v>233</v>
      </c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</row>
    <row r="139" spans="1:35" s="15" customFormat="1" ht="46.8">
      <c r="A139" s="9"/>
      <c r="B139" s="31" t="s">
        <v>170</v>
      </c>
      <c r="C139" s="10" t="s">
        <v>175</v>
      </c>
      <c r="D139" s="10" t="s">
        <v>176</v>
      </c>
      <c r="E139" s="5">
        <v>20</v>
      </c>
      <c r="F139" s="11"/>
      <c r="G139" s="5">
        <f t="shared" si="10"/>
        <v>20</v>
      </c>
      <c r="H139" s="12">
        <v>3.464</v>
      </c>
      <c r="I139" s="6">
        <f t="shared" si="11"/>
        <v>69.28</v>
      </c>
      <c r="J139" s="13">
        <v>0</v>
      </c>
      <c r="K139" s="5">
        <f t="shared" si="13"/>
        <v>20</v>
      </c>
      <c r="L139" s="6">
        <f t="shared" si="9"/>
        <v>0</v>
      </c>
      <c r="M139" s="6">
        <f t="shared" si="12"/>
        <v>69.28</v>
      </c>
      <c r="N139" s="18" t="s">
        <v>163</v>
      </c>
      <c r="O139" s="18" t="s">
        <v>233</v>
      </c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</row>
    <row r="140" spans="1:35" s="15" customFormat="1" ht="46.8">
      <c r="A140" s="9">
        <v>38</v>
      </c>
      <c r="B140" s="31" t="s">
        <v>177</v>
      </c>
      <c r="C140" s="21" t="s">
        <v>178</v>
      </c>
      <c r="D140" s="21" t="s">
        <v>179</v>
      </c>
      <c r="E140" s="5">
        <v>4</v>
      </c>
      <c r="F140" s="22">
        <v>24</v>
      </c>
      <c r="G140" s="5">
        <f t="shared" si="10"/>
        <v>28</v>
      </c>
      <c r="H140" s="23">
        <v>14.834</v>
      </c>
      <c r="I140" s="6">
        <f t="shared" si="11"/>
        <v>415.35199999999998</v>
      </c>
      <c r="J140" s="13">
        <v>15</v>
      </c>
      <c r="K140" s="5">
        <f t="shared" si="13"/>
        <v>13</v>
      </c>
      <c r="L140" s="6">
        <f t="shared" si="9"/>
        <v>222.51</v>
      </c>
      <c r="M140" s="6">
        <f t="shared" si="12"/>
        <v>192.84199999999998</v>
      </c>
      <c r="N140" s="10" t="s">
        <v>141</v>
      </c>
      <c r="O140" s="18" t="s">
        <v>233</v>
      </c>
      <c r="P140" s="14"/>
      <c r="Q140" s="14"/>
      <c r="R140" s="14"/>
      <c r="S140" s="14"/>
      <c r="T140" s="14"/>
      <c r="U140" s="14"/>
      <c r="V140" s="14"/>
      <c r="W140" s="14">
        <v>13</v>
      </c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</row>
    <row r="141" spans="1:35" s="15" customFormat="1" ht="46.8">
      <c r="A141" s="9"/>
      <c r="B141" s="31" t="s">
        <v>177</v>
      </c>
      <c r="C141" s="21" t="s">
        <v>180</v>
      </c>
      <c r="D141" s="21" t="s">
        <v>181</v>
      </c>
      <c r="E141" s="5">
        <v>28</v>
      </c>
      <c r="F141" s="22">
        <v>24</v>
      </c>
      <c r="G141" s="5">
        <f t="shared" si="10"/>
        <v>52</v>
      </c>
      <c r="H141" s="23">
        <v>9.8000000000000007</v>
      </c>
      <c r="I141" s="6">
        <f t="shared" si="11"/>
        <v>509.6</v>
      </c>
      <c r="J141" s="13">
        <v>24</v>
      </c>
      <c r="K141" s="5">
        <f t="shared" si="13"/>
        <v>28</v>
      </c>
      <c r="L141" s="6">
        <f t="shared" si="9"/>
        <v>235.20000000000002</v>
      </c>
      <c r="M141" s="6">
        <f t="shared" si="12"/>
        <v>274.39999999999998</v>
      </c>
      <c r="N141" s="10" t="s">
        <v>141</v>
      </c>
      <c r="O141" s="18" t="s">
        <v>233</v>
      </c>
      <c r="P141" s="14"/>
      <c r="Q141" s="14"/>
      <c r="R141" s="14"/>
      <c r="S141" s="14"/>
      <c r="T141" s="14"/>
      <c r="U141" s="14"/>
      <c r="V141" s="14"/>
      <c r="W141" s="14">
        <v>28</v>
      </c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</row>
    <row r="142" spans="1:35" s="15" customFormat="1" ht="46.8">
      <c r="A142" s="9"/>
      <c r="B142" s="31" t="s">
        <v>177</v>
      </c>
      <c r="C142" s="21" t="s">
        <v>182</v>
      </c>
      <c r="D142" s="21" t="s">
        <v>37</v>
      </c>
      <c r="E142" s="5">
        <v>48</v>
      </c>
      <c r="F142" s="22">
        <v>9</v>
      </c>
      <c r="G142" s="5">
        <f t="shared" si="10"/>
        <v>57</v>
      </c>
      <c r="H142" s="23">
        <v>10.4</v>
      </c>
      <c r="I142" s="6">
        <f t="shared" si="11"/>
        <v>592.80000000000007</v>
      </c>
      <c r="J142" s="13"/>
      <c r="K142" s="5">
        <f t="shared" si="13"/>
        <v>57</v>
      </c>
      <c r="L142" s="6">
        <f t="shared" si="9"/>
        <v>0</v>
      </c>
      <c r="M142" s="6">
        <f t="shared" si="12"/>
        <v>592.80000000000007</v>
      </c>
      <c r="N142" s="10" t="s">
        <v>141</v>
      </c>
      <c r="O142" s="18" t="s">
        <v>233</v>
      </c>
      <c r="P142" s="14"/>
      <c r="Q142" s="14"/>
      <c r="R142" s="14"/>
      <c r="S142" s="14"/>
      <c r="T142" s="14"/>
      <c r="U142" s="14"/>
      <c r="V142" s="14"/>
      <c r="W142" s="14">
        <v>57</v>
      </c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</row>
    <row r="143" spans="1:35" s="15" customFormat="1" ht="46.8">
      <c r="A143" s="9"/>
      <c r="B143" s="31" t="s">
        <v>177</v>
      </c>
      <c r="C143" s="21" t="s">
        <v>183</v>
      </c>
      <c r="D143" s="21" t="s">
        <v>37</v>
      </c>
      <c r="E143" s="5">
        <v>24</v>
      </c>
      <c r="F143" s="22">
        <v>24</v>
      </c>
      <c r="G143" s="5">
        <f t="shared" si="10"/>
        <v>48</v>
      </c>
      <c r="H143" s="23">
        <v>9.8330000000000002</v>
      </c>
      <c r="I143" s="6">
        <f t="shared" si="11"/>
        <v>471.98400000000004</v>
      </c>
      <c r="J143" s="13">
        <v>24</v>
      </c>
      <c r="K143" s="5">
        <f t="shared" si="13"/>
        <v>24</v>
      </c>
      <c r="L143" s="6">
        <f t="shared" si="9"/>
        <v>235.99200000000002</v>
      </c>
      <c r="M143" s="6">
        <f t="shared" si="12"/>
        <v>235.99200000000002</v>
      </c>
      <c r="N143" s="10" t="s">
        <v>141</v>
      </c>
      <c r="O143" s="18" t="s">
        <v>233</v>
      </c>
      <c r="P143" s="14"/>
      <c r="Q143" s="14"/>
      <c r="R143" s="14"/>
      <c r="S143" s="14"/>
      <c r="T143" s="14"/>
      <c r="U143" s="14"/>
      <c r="V143" s="14"/>
      <c r="W143" s="14">
        <v>24</v>
      </c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</row>
    <row r="144" spans="1:35" s="15" customFormat="1" ht="46.8">
      <c r="A144" s="9"/>
      <c r="B144" s="31" t="s">
        <v>177</v>
      </c>
      <c r="C144" s="21" t="s">
        <v>184</v>
      </c>
      <c r="D144" s="21" t="s">
        <v>185</v>
      </c>
      <c r="E144" s="5">
        <v>28</v>
      </c>
      <c r="F144" s="22"/>
      <c r="G144" s="5">
        <f t="shared" si="10"/>
        <v>28</v>
      </c>
      <c r="H144" s="23">
        <v>9.2799999999999994</v>
      </c>
      <c r="I144" s="6">
        <f t="shared" si="11"/>
        <v>259.83999999999997</v>
      </c>
      <c r="J144" s="13"/>
      <c r="K144" s="5">
        <f t="shared" si="13"/>
        <v>28</v>
      </c>
      <c r="L144" s="6">
        <f t="shared" si="9"/>
        <v>0</v>
      </c>
      <c r="M144" s="6">
        <f t="shared" si="12"/>
        <v>259.83999999999997</v>
      </c>
      <c r="N144" s="10" t="s">
        <v>141</v>
      </c>
      <c r="O144" s="18" t="s">
        <v>233</v>
      </c>
      <c r="P144" s="14"/>
      <c r="Q144" s="14"/>
      <c r="R144" s="14"/>
      <c r="S144" s="14"/>
      <c r="T144" s="14"/>
      <c r="U144" s="14"/>
      <c r="V144" s="14"/>
      <c r="W144" s="14">
        <v>28</v>
      </c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</row>
    <row r="145" spans="1:35" s="15" customFormat="1" ht="46.8">
      <c r="A145" s="9"/>
      <c r="B145" s="31" t="s">
        <v>177</v>
      </c>
      <c r="C145" s="21" t="s">
        <v>186</v>
      </c>
      <c r="D145" s="21" t="s">
        <v>84</v>
      </c>
      <c r="E145" s="5">
        <v>80</v>
      </c>
      <c r="F145" s="22">
        <v>20</v>
      </c>
      <c r="G145" s="5">
        <f t="shared" si="10"/>
        <v>100</v>
      </c>
      <c r="H145" s="23">
        <v>6.87</v>
      </c>
      <c r="I145" s="6">
        <f t="shared" si="11"/>
        <v>687</v>
      </c>
      <c r="J145" s="13">
        <v>20</v>
      </c>
      <c r="K145" s="5">
        <f t="shared" si="13"/>
        <v>80</v>
      </c>
      <c r="L145" s="6">
        <f t="shared" si="9"/>
        <v>137.4</v>
      </c>
      <c r="M145" s="6">
        <f t="shared" si="12"/>
        <v>549.6</v>
      </c>
      <c r="N145" s="10" t="s">
        <v>141</v>
      </c>
      <c r="O145" s="18" t="s">
        <v>233</v>
      </c>
      <c r="P145" s="14"/>
      <c r="Q145" s="14"/>
      <c r="R145" s="14"/>
      <c r="S145" s="14"/>
      <c r="T145" s="14"/>
      <c r="U145" s="14"/>
      <c r="V145" s="14"/>
      <c r="W145" s="14">
        <v>80</v>
      </c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</row>
    <row r="146" spans="1:35" s="15" customFormat="1" ht="46.8">
      <c r="A146" s="9"/>
      <c r="B146" s="31" t="s">
        <v>177</v>
      </c>
      <c r="C146" s="21" t="s">
        <v>187</v>
      </c>
      <c r="D146" s="21" t="s">
        <v>17</v>
      </c>
      <c r="E146" s="5">
        <v>40</v>
      </c>
      <c r="F146" s="22"/>
      <c r="G146" s="5">
        <f t="shared" si="10"/>
        <v>40</v>
      </c>
      <c r="H146" s="23">
        <v>4.9000000000000004</v>
      </c>
      <c r="I146" s="6">
        <f t="shared" si="11"/>
        <v>196</v>
      </c>
      <c r="J146" s="13"/>
      <c r="K146" s="5">
        <f t="shared" si="13"/>
        <v>40</v>
      </c>
      <c r="L146" s="6">
        <f t="shared" si="9"/>
        <v>0</v>
      </c>
      <c r="M146" s="6">
        <f t="shared" si="12"/>
        <v>196</v>
      </c>
      <c r="N146" s="10" t="s">
        <v>141</v>
      </c>
      <c r="O146" s="18" t="s">
        <v>233</v>
      </c>
      <c r="P146" s="14"/>
      <c r="Q146" s="14"/>
      <c r="R146" s="14"/>
      <c r="S146" s="14"/>
      <c r="T146" s="14"/>
      <c r="U146" s="14"/>
      <c r="V146" s="14"/>
      <c r="W146" s="14">
        <v>40</v>
      </c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</row>
    <row r="147" spans="1:35" s="15" customFormat="1" ht="46.8">
      <c r="A147" s="9"/>
      <c r="B147" s="31" t="s">
        <v>177</v>
      </c>
      <c r="C147" s="21" t="s">
        <v>264</v>
      </c>
      <c r="D147" s="21" t="s">
        <v>265</v>
      </c>
      <c r="E147" s="5">
        <v>0</v>
      </c>
      <c r="F147" s="22">
        <v>20</v>
      </c>
      <c r="G147" s="5">
        <f t="shared" si="10"/>
        <v>20</v>
      </c>
      <c r="H147" s="26">
        <v>4</v>
      </c>
      <c r="I147" s="6">
        <f t="shared" si="11"/>
        <v>80</v>
      </c>
      <c r="J147" s="13">
        <v>20</v>
      </c>
      <c r="K147" s="5">
        <f t="shared" si="13"/>
        <v>0</v>
      </c>
      <c r="L147" s="6">
        <f t="shared" si="9"/>
        <v>80</v>
      </c>
      <c r="M147" s="6">
        <f t="shared" si="12"/>
        <v>0</v>
      </c>
      <c r="N147" s="10" t="s">
        <v>141</v>
      </c>
      <c r="O147" s="18" t="s">
        <v>233</v>
      </c>
      <c r="P147" s="14"/>
      <c r="Q147" s="14"/>
      <c r="R147" s="14"/>
      <c r="S147" s="14"/>
      <c r="T147" s="14"/>
      <c r="U147" s="14"/>
      <c r="V147" s="14"/>
      <c r="W147" s="14">
        <v>0</v>
      </c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</row>
    <row r="148" spans="1:35" s="15" customFormat="1" ht="46.8">
      <c r="A148" s="9"/>
      <c r="B148" s="31" t="s">
        <v>177</v>
      </c>
      <c r="C148" s="21" t="s">
        <v>305</v>
      </c>
      <c r="D148" s="21" t="s">
        <v>306</v>
      </c>
      <c r="E148" s="5">
        <v>375</v>
      </c>
      <c r="F148" s="22">
        <v>0</v>
      </c>
      <c r="G148" s="5">
        <f t="shared" si="10"/>
        <v>375</v>
      </c>
      <c r="H148" s="26">
        <v>6.8250000000000002</v>
      </c>
      <c r="I148" s="6">
        <f t="shared" si="11"/>
        <v>2559.375</v>
      </c>
      <c r="J148" s="13">
        <v>25</v>
      </c>
      <c r="K148" s="5">
        <f t="shared" si="13"/>
        <v>350</v>
      </c>
      <c r="L148" s="6">
        <f t="shared" si="9"/>
        <v>170.625</v>
      </c>
      <c r="M148" s="6">
        <f t="shared" si="12"/>
        <v>2388.75</v>
      </c>
      <c r="N148" s="10" t="s">
        <v>141</v>
      </c>
      <c r="O148" s="18" t="s">
        <v>233</v>
      </c>
      <c r="P148" s="14"/>
      <c r="Q148" s="14"/>
      <c r="R148" s="14"/>
      <c r="S148" s="14"/>
      <c r="T148" s="14"/>
      <c r="U148" s="14"/>
      <c r="V148" s="14"/>
      <c r="W148" s="14">
        <v>350</v>
      </c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</row>
    <row r="149" spans="1:35" s="15" customFormat="1" ht="46.8">
      <c r="A149" s="9"/>
      <c r="B149" s="31" t="s">
        <v>177</v>
      </c>
      <c r="C149" s="21" t="s">
        <v>307</v>
      </c>
      <c r="D149" s="21" t="s">
        <v>308</v>
      </c>
      <c r="E149" s="5">
        <v>115</v>
      </c>
      <c r="F149" s="22">
        <v>20</v>
      </c>
      <c r="G149" s="5">
        <f t="shared" si="10"/>
        <v>135</v>
      </c>
      <c r="H149" s="26">
        <v>4.8</v>
      </c>
      <c r="I149" s="6">
        <f t="shared" si="11"/>
        <v>648</v>
      </c>
      <c r="J149" s="13">
        <v>20</v>
      </c>
      <c r="K149" s="5">
        <f t="shared" si="13"/>
        <v>115</v>
      </c>
      <c r="L149" s="6">
        <f t="shared" si="9"/>
        <v>96</v>
      </c>
      <c r="M149" s="6">
        <f t="shared" si="12"/>
        <v>552</v>
      </c>
      <c r="N149" s="10" t="s">
        <v>141</v>
      </c>
      <c r="O149" s="18" t="s">
        <v>233</v>
      </c>
      <c r="P149" s="14"/>
      <c r="Q149" s="14"/>
      <c r="R149" s="14"/>
      <c r="S149" s="14"/>
      <c r="T149" s="14"/>
      <c r="U149" s="14"/>
      <c r="V149" s="14"/>
      <c r="W149" s="14">
        <v>115</v>
      </c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</row>
    <row r="150" spans="1:35" s="15" customFormat="1" ht="46.8">
      <c r="A150" s="9"/>
      <c r="B150" s="31" t="s">
        <v>177</v>
      </c>
      <c r="C150" s="21" t="s">
        <v>309</v>
      </c>
      <c r="D150" s="21" t="s">
        <v>17</v>
      </c>
      <c r="E150" s="5">
        <v>27</v>
      </c>
      <c r="F150" s="22">
        <v>0</v>
      </c>
      <c r="G150" s="5">
        <f t="shared" si="10"/>
        <v>27</v>
      </c>
      <c r="H150" s="26">
        <v>4.41</v>
      </c>
      <c r="I150" s="6">
        <f t="shared" si="11"/>
        <v>119.07000000000001</v>
      </c>
      <c r="J150" s="13">
        <v>20</v>
      </c>
      <c r="K150" s="5">
        <f t="shared" si="13"/>
        <v>7</v>
      </c>
      <c r="L150" s="6">
        <f t="shared" si="9"/>
        <v>88.2</v>
      </c>
      <c r="M150" s="6">
        <f t="shared" si="12"/>
        <v>30.870000000000005</v>
      </c>
      <c r="N150" s="10" t="s">
        <v>141</v>
      </c>
      <c r="O150" s="18" t="s">
        <v>233</v>
      </c>
      <c r="P150" s="14"/>
      <c r="Q150" s="14"/>
      <c r="R150" s="14"/>
      <c r="S150" s="14"/>
      <c r="T150" s="14"/>
      <c r="U150" s="14"/>
      <c r="V150" s="14"/>
      <c r="W150" s="14">
        <v>7</v>
      </c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</row>
    <row r="151" spans="1:35" s="15" customFormat="1" ht="31.2">
      <c r="A151" s="9">
        <v>39</v>
      </c>
      <c r="B151" s="31" t="s">
        <v>188</v>
      </c>
      <c r="C151" s="21" t="s">
        <v>189</v>
      </c>
      <c r="D151" s="21" t="s">
        <v>19</v>
      </c>
      <c r="E151" s="5">
        <v>95</v>
      </c>
      <c r="F151" s="22">
        <v>24</v>
      </c>
      <c r="G151" s="5">
        <f t="shared" si="10"/>
        <v>119</v>
      </c>
      <c r="H151" s="23">
        <v>4.2850000000000001</v>
      </c>
      <c r="I151" s="6">
        <f t="shared" si="11"/>
        <v>509.91500000000002</v>
      </c>
      <c r="J151" s="13">
        <v>0</v>
      </c>
      <c r="K151" s="5">
        <f t="shared" si="13"/>
        <v>119</v>
      </c>
      <c r="L151" s="6">
        <f t="shared" si="9"/>
        <v>0</v>
      </c>
      <c r="M151" s="6">
        <f t="shared" si="12"/>
        <v>509.91500000000002</v>
      </c>
      <c r="N151" s="18" t="s">
        <v>190</v>
      </c>
      <c r="O151" s="18" t="s">
        <v>191</v>
      </c>
      <c r="P151" s="14"/>
      <c r="Q151" s="14"/>
      <c r="R151" s="14"/>
      <c r="S151" s="14"/>
      <c r="T151" s="14"/>
      <c r="U151" s="14"/>
      <c r="V151" s="14"/>
      <c r="W151" s="14">
        <f>SUM(W140:W150)</f>
        <v>742</v>
      </c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</row>
    <row r="152" spans="1:35" s="15" customFormat="1" ht="31.2">
      <c r="A152" s="9">
        <v>40</v>
      </c>
      <c r="B152" s="31" t="s">
        <v>140</v>
      </c>
      <c r="C152" s="21" t="s">
        <v>266</v>
      </c>
      <c r="D152" s="21" t="s">
        <v>12</v>
      </c>
      <c r="E152" s="5">
        <v>0</v>
      </c>
      <c r="F152" s="22">
        <v>24</v>
      </c>
      <c r="G152" s="5">
        <f t="shared" si="10"/>
        <v>24</v>
      </c>
      <c r="H152" s="23">
        <v>16</v>
      </c>
      <c r="I152" s="6">
        <f t="shared" si="11"/>
        <v>384</v>
      </c>
      <c r="J152" s="13">
        <v>0</v>
      </c>
      <c r="K152" s="5">
        <f t="shared" si="13"/>
        <v>24</v>
      </c>
      <c r="L152" s="6">
        <f t="shared" si="9"/>
        <v>0</v>
      </c>
      <c r="M152" s="6">
        <f t="shared" si="12"/>
        <v>384</v>
      </c>
      <c r="N152" s="10" t="s">
        <v>141</v>
      </c>
      <c r="O152" s="18" t="s">
        <v>191</v>
      </c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</row>
    <row r="153" spans="1:35" s="15" customFormat="1" ht="31.2">
      <c r="A153" s="9"/>
      <c r="B153" s="31" t="s">
        <v>140</v>
      </c>
      <c r="C153" s="21" t="s">
        <v>267</v>
      </c>
      <c r="D153" s="21" t="s">
        <v>16</v>
      </c>
      <c r="E153" s="5">
        <v>0</v>
      </c>
      <c r="F153" s="22">
        <v>24</v>
      </c>
      <c r="G153" s="5">
        <f t="shared" si="10"/>
        <v>24</v>
      </c>
      <c r="H153" s="23">
        <v>13.1</v>
      </c>
      <c r="I153" s="6">
        <f t="shared" si="11"/>
        <v>314.39999999999998</v>
      </c>
      <c r="J153" s="13">
        <v>24</v>
      </c>
      <c r="K153" s="5">
        <f t="shared" si="13"/>
        <v>0</v>
      </c>
      <c r="L153" s="6">
        <f t="shared" si="9"/>
        <v>314.39999999999998</v>
      </c>
      <c r="M153" s="6">
        <f t="shared" si="12"/>
        <v>0</v>
      </c>
      <c r="N153" s="10" t="s">
        <v>141</v>
      </c>
      <c r="O153" s="18" t="s">
        <v>191</v>
      </c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</row>
    <row r="154" spans="1:35" s="15" customFormat="1" ht="31.2">
      <c r="A154" s="9"/>
      <c r="B154" s="31" t="s">
        <v>140</v>
      </c>
      <c r="C154" s="21" t="s">
        <v>142</v>
      </c>
      <c r="D154" s="5" t="s">
        <v>324</v>
      </c>
      <c r="E154" s="5">
        <v>0</v>
      </c>
      <c r="F154" s="22">
        <v>24</v>
      </c>
      <c r="G154" s="5">
        <f t="shared" si="10"/>
        <v>24</v>
      </c>
      <c r="H154" s="23">
        <v>11.1</v>
      </c>
      <c r="I154" s="6">
        <f t="shared" si="11"/>
        <v>266.39999999999998</v>
      </c>
      <c r="J154" s="13">
        <v>0</v>
      </c>
      <c r="K154" s="5">
        <f t="shared" si="13"/>
        <v>24</v>
      </c>
      <c r="L154" s="6">
        <f t="shared" si="9"/>
        <v>0</v>
      </c>
      <c r="M154" s="6">
        <f t="shared" si="12"/>
        <v>266.39999999999998</v>
      </c>
      <c r="N154" s="10" t="s">
        <v>141</v>
      </c>
      <c r="O154" s="18" t="s">
        <v>191</v>
      </c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</row>
    <row r="155" spans="1:35" s="15" customFormat="1" ht="31.2">
      <c r="A155" s="9"/>
      <c r="B155" s="31" t="s">
        <v>140</v>
      </c>
      <c r="C155" s="21" t="s">
        <v>268</v>
      </c>
      <c r="D155" s="21" t="s">
        <v>196</v>
      </c>
      <c r="E155" s="5">
        <v>0</v>
      </c>
      <c r="F155" s="22">
        <v>24</v>
      </c>
      <c r="G155" s="5">
        <f t="shared" si="10"/>
        <v>24</v>
      </c>
      <c r="H155" s="23">
        <v>11.1</v>
      </c>
      <c r="I155" s="6">
        <f t="shared" si="11"/>
        <v>266.39999999999998</v>
      </c>
      <c r="J155" s="13">
        <v>24</v>
      </c>
      <c r="K155" s="5">
        <f t="shared" si="13"/>
        <v>0</v>
      </c>
      <c r="L155" s="6">
        <f t="shared" si="9"/>
        <v>266.39999999999998</v>
      </c>
      <c r="M155" s="6">
        <f t="shared" si="12"/>
        <v>0</v>
      </c>
      <c r="N155" s="10" t="s">
        <v>141</v>
      </c>
      <c r="O155" s="18" t="s">
        <v>191</v>
      </c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</row>
    <row r="156" spans="1:35" s="15" customFormat="1" ht="31.2">
      <c r="A156" s="9">
        <v>41</v>
      </c>
      <c r="B156" s="31" t="s">
        <v>269</v>
      </c>
      <c r="C156" s="21" t="s">
        <v>270</v>
      </c>
      <c r="D156" s="21" t="s">
        <v>196</v>
      </c>
      <c r="E156" s="5">
        <v>0</v>
      </c>
      <c r="F156" s="22">
        <v>20</v>
      </c>
      <c r="G156" s="5">
        <f t="shared" si="10"/>
        <v>20</v>
      </c>
      <c r="H156" s="23">
        <v>4.7</v>
      </c>
      <c r="I156" s="6">
        <f t="shared" si="11"/>
        <v>94</v>
      </c>
      <c r="J156" s="13">
        <v>0</v>
      </c>
      <c r="K156" s="5">
        <f t="shared" si="13"/>
        <v>20</v>
      </c>
      <c r="L156" s="6">
        <f t="shared" si="9"/>
        <v>0</v>
      </c>
      <c r="M156" s="6">
        <f t="shared" si="12"/>
        <v>94</v>
      </c>
      <c r="N156" s="10" t="s">
        <v>141</v>
      </c>
      <c r="O156" s="18" t="s">
        <v>191</v>
      </c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</row>
    <row r="157" spans="1:35" s="15" customFormat="1" ht="31.2">
      <c r="A157" s="9"/>
      <c r="B157" s="31" t="s">
        <v>269</v>
      </c>
      <c r="C157" s="21" t="s">
        <v>271</v>
      </c>
      <c r="D157" s="21" t="s">
        <v>272</v>
      </c>
      <c r="E157" s="5">
        <v>0</v>
      </c>
      <c r="F157" s="22">
        <v>10</v>
      </c>
      <c r="G157" s="5">
        <f t="shared" si="10"/>
        <v>10</v>
      </c>
      <c r="H157" s="23">
        <v>6.6</v>
      </c>
      <c r="I157" s="6">
        <f t="shared" si="11"/>
        <v>66</v>
      </c>
      <c r="J157" s="13">
        <v>0</v>
      </c>
      <c r="K157" s="5">
        <f t="shared" si="13"/>
        <v>10</v>
      </c>
      <c r="L157" s="6">
        <f t="shared" si="9"/>
        <v>0</v>
      </c>
      <c r="M157" s="6">
        <f t="shared" si="12"/>
        <v>66</v>
      </c>
      <c r="N157" s="10" t="s">
        <v>141</v>
      </c>
      <c r="O157" s="18" t="s">
        <v>191</v>
      </c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</row>
    <row r="158" spans="1:35" s="15" customFormat="1" ht="31.2">
      <c r="A158" s="9">
        <v>42</v>
      </c>
      <c r="B158" s="31" t="s">
        <v>273</v>
      </c>
      <c r="C158" s="21" t="s">
        <v>274</v>
      </c>
      <c r="D158" s="21" t="s">
        <v>145</v>
      </c>
      <c r="E158" s="5">
        <v>0</v>
      </c>
      <c r="F158" s="22">
        <v>24</v>
      </c>
      <c r="G158" s="5">
        <f t="shared" si="10"/>
        <v>24</v>
      </c>
      <c r="H158" s="23">
        <v>14.34</v>
      </c>
      <c r="I158" s="6">
        <f t="shared" si="11"/>
        <v>344.15999999999997</v>
      </c>
      <c r="J158" s="13"/>
      <c r="K158" s="5">
        <f t="shared" si="13"/>
        <v>24</v>
      </c>
      <c r="L158" s="6">
        <f t="shared" si="9"/>
        <v>0</v>
      </c>
      <c r="M158" s="6">
        <f t="shared" si="12"/>
        <v>344.15999999999997</v>
      </c>
      <c r="N158" s="10" t="s">
        <v>141</v>
      </c>
      <c r="O158" s="18" t="s">
        <v>191</v>
      </c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</row>
    <row r="159" spans="1:35" s="15" customFormat="1" ht="31.2">
      <c r="A159" s="9"/>
      <c r="B159" s="31" t="s">
        <v>273</v>
      </c>
      <c r="C159" s="21" t="s">
        <v>275</v>
      </c>
      <c r="D159" s="21" t="s">
        <v>196</v>
      </c>
      <c r="E159" s="5">
        <v>0</v>
      </c>
      <c r="F159" s="22">
        <v>10</v>
      </c>
      <c r="G159" s="5">
        <f t="shared" si="10"/>
        <v>10</v>
      </c>
      <c r="H159" s="23">
        <v>7.48</v>
      </c>
      <c r="I159" s="6">
        <f t="shared" si="11"/>
        <v>74.800000000000011</v>
      </c>
      <c r="J159" s="13"/>
      <c r="K159" s="5">
        <f t="shared" si="13"/>
        <v>10</v>
      </c>
      <c r="L159" s="6">
        <f t="shared" si="9"/>
        <v>0</v>
      </c>
      <c r="M159" s="6">
        <f t="shared" si="12"/>
        <v>74.800000000000011</v>
      </c>
      <c r="N159" s="10" t="s">
        <v>141</v>
      </c>
      <c r="O159" s="18" t="s">
        <v>191</v>
      </c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</row>
    <row r="160" spans="1:35" s="15" customFormat="1" ht="31.2">
      <c r="A160" s="9"/>
      <c r="B160" s="31" t="s">
        <v>273</v>
      </c>
      <c r="C160" s="21" t="s">
        <v>276</v>
      </c>
      <c r="D160" s="21" t="s">
        <v>277</v>
      </c>
      <c r="E160" s="5">
        <v>0</v>
      </c>
      <c r="F160" s="22">
        <v>14</v>
      </c>
      <c r="G160" s="5">
        <f t="shared" si="10"/>
        <v>14</v>
      </c>
      <c r="H160" s="23">
        <v>5.46</v>
      </c>
      <c r="I160" s="6">
        <f t="shared" si="11"/>
        <v>76.44</v>
      </c>
      <c r="J160" s="13"/>
      <c r="K160" s="5">
        <f t="shared" si="13"/>
        <v>14</v>
      </c>
      <c r="L160" s="6">
        <f t="shared" si="9"/>
        <v>0</v>
      </c>
      <c r="M160" s="6">
        <f t="shared" si="12"/>
        <v>76.44</v>
      </c>
      <c r="N160" s="10" t="s">
        <v>141</v>
      </c>
      <c r="O160" s="18" t="s">
        <v>191</v>
      </c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</row>
    <row r="161" spans="1:35" s="15" customFormat="1" ht="31.2">
      <c r="A161" s="9">
        <v>43</v>
      </c>
      <c r="B161" s="31" t="s">
        <v>115</v>
      </c>
      <c r="C161" s="21" t="s">
        <v>278</v>
      </c>
      <c r="D161" s="21" t="s">
        <v>12</v>
      </c>
      <c r="E161" s="5">
        <v>0</v>
      </c>
      <c r="F161" s="23">
        <v>24</v>
      </c>
      <c r="G161" s="5">
        <f t="shared" si="10"/>
        <v>24</v>
      </c>
      <c r="H161" s="23">
        <v>9.5</v>
      </c>
      <c r="I161" s="6">
        <f t="shared" si="11"/>
        <v>228</v>
      </c>
      <c r="J161" s="13"/>
      <c r="K161" s="5">
        <f t="shared" si="13"/>
        <v>24</v>
      </c>
      <c r="L161" s="6">
        <f t="shared" si="9"/>
        <v>0</v>
      </c>
      <c r="M161" s="6">
        <f t="shared" si="12"/>
        <v>228</v>
      </c>
      <c r="N161" s="10" t="s">
        <v>141</v>
      </c>
      <c r="O161" s="18" t="s">
        <v>191</v>
      </c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</row>
    <row r="162" spans="1:35" ht="18">
      <c r="A162" s="34" t="s">
        <v>91</v>
      </c>
      <c r="B162" s="35"/>
      <c r="C162" s="24"/>
      <c r="D162" s="24"/>
      <c r="E162" s="25">
        <f t="shared" ref="E162:M162" si="14">SUM(E7:E161)</f>
        <v>5462</v>
      </c>
      <c r="F162" s="25">
        <f t="shared" si="14"/>
        <v>2037</v>
      </c>
      <c r="G162" s="25">
        <f t="shared" si="14"/>
        <v>7499</v>
      </c>
      <c r="H162" s="25"/>
      <c r="I162" s="25">
        <f t="shared" si="14"/>
        <v>57096.70699999998</v>
      </c>
      <c r="J162" s="25">
        <f t="shared" si="14"/>
        <v>771</v>
      </c>
      <c r="K162" s="25">
        <f t="shared" si="14"/>
        <v>6728</v>
      </c>
      <c r="L162" s="25">
        <f t="shared" si="14"/>
        <v>6245.2639999999992</v>
      </c>
      <c r="M162" s="25">
        <f t="shared" si="14"/>
        <v>50851.442999999985</v>
      </c>
      <c r="N162" s="24"/>
      <c r="O162" s="24"/>
    </row>
  </sheetData>
  <protectedRanges>
    <protectedRange sqref="M58:M60 M78:M82 M50 M36:M38" name="Range4_5_1_2_2_1_1_1_1_1_1_1_1_1_1_1_1_1_1_2_1_1_1_1_1_1"/>
    <protectedRange sqref="K12 K8 K14:K29" name="Range4_5_1_2_2_1_1_1_1_1_1_1_1_2_1_1_1_1_1_1_1_1_1_1_1_1_1"/>
    <protectedRange sqref="K32" name="Range4_5_1_2_2_1_1_1_1_1_1_1_1_1_1_1_1_1_1_1_1_1_1_1_1_1_1_1_1"/>
  </protectedRanges>
  <mergeCells count="19">
    <mergeCell ref="J4:J5"/>
    <mergeCell ref="O4:O5"/>
    <mergeCell ref="L4:L5"/>
    <mergeCell ref="M4:M5"/>
    <mergeCell ref="H4:H5"/>
    <mergeCell ref="D4:D5"/>
    <mergeCell ref="E4:E5"/>
    <mergeCell ref="F4:F5"/>
    <mergeCell ref="G4:G5"/>
    <mergeCell ref="N4:N5"/>
    <mergeCell ref="A162:B162"/>
    <mergeCell ref="A1:O1"/>
    <mergeCell ref="A2:O2"/>
    <mergeCell ref="A3:O3"/>
    <mergeCell ref="A4:A6"/>
    <mergeCell ref="B4:B5"/>
    <mergeCell ref="C4:C5"/>
    <mergeCell ref="K4:K5"/>
    <mergeCell ref="I4:I5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2020-07-08T17:45:43Z</dcterms:modified>
</cp:coreProperties>
</file>