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6090" firstSheet="5" activeTab="5"/>
  </bookViews>
  <sheets>
    <sheet name="2010-TEXEKANQ" sheetId="1" r:id="rId1"/>
    <sheet name="2011-TEXEKANQ" sheetId="2" r:id="rId2"/>
    <sheet name="2012-TEXEKANQ-1066" sheetId="3" r:id="rId3"/>
    <sheet name="2011-2012-HAMEMATAKAN-TAREKAN-1" sheetId="4" r:id="rId4"/>
    <sheet name="2012-2013-TEXEKANQ-1066-HAMEMAT" sheetId="5" r:id="rId5"/>
    <sheet name="2015-tarekan" sheetId="6" r:id="rId6"/>
    <sheet name="yst hamainqneri" sheetId="7" r:id="rId7"/>
    <sheet name="GEXARQUNIQ-2011" sheetId="8" state="hidden" r:id="rId8"/>
    <sheet name="LORI-2011" sheetId="9" state="hidden" r:id="rId9"/>
    <sheet name="VAYOC DZOR-2011" sheetId="10" state="hidden" r:id="rId10"/>
    <sheet name="SIUNIQ-2011" sheetId="11" state="hidden" r:id="rId11"/>
  </sheets>
  <definedNames/>
  <calcPr fullCalcOnLoad="1"/>
</workbook>
</file>

<file path=xl/sharedStrings.xml><?xml version="1.0" encoding="utf-8"?>
<sst xmlns="http://schemas.openxmlformats.org/spreadsheetml/2006/main" count="549" uniqueCount="128">
  <si>
    <t>ՏԵՂԵԿԱՆՔ</t>
  </si>
  <si>
    <t>հ/հ</t>
  </si>
  <si>
    <t xml:space="preserve">Ընդամենը </t>
  </si>
  <si>
    <t xml:space="preserve">Բարձրարժեք ջրովի հողատեսքերն ավելի ցածրարժեք անջրդի հողատեսքերի փոխադրման </t>
  </si>
  <si>
    <t xml:space="preserve"> Բարձրարժեք հողատեսքերն ավելի ցածրարժեք հողատեսքերի կարող </t>
  </si>
  <si>
    <t>Արարատ</t>
  </si>
  <si>
    <t>Արագածոտն</t>
  </si>
  <si>
    <t>ՀՀ մարզեր</t>
  </si>
  <si>
    <t xml:space="preserve">Գեղարքունիք </t>
  </si>
  <si>
    <t>Ծանոթություն</t>
  </si>
  <si>
    <t>Շիրակ</t>
  </si>
  <si>
    <t xml:space="preserve">Բարձրարժեք ջրովի հողատեսքերն ավելի ցածրարժեք ջրովի հողատեսքերի փոխադրման </t>
  </si>
  <si>
    <t xml:space="preserve"> Սյունիք</t>
  </si>
  <si>
    <t>Վայոց  ձոր</t>
  </si>
  <si>
    <t>Արմավիր</t>
  </si>
  <si>
    <t>Լոռի</t>
  </si>
  <si>
    <t>Տավուշ</t>
  </si>
  <si>
    <t>Կոտայք</t>
  </si>
  <si>
    <t>Դիմումներ                                                                                                                                                                           Գյուղատնտեսական նշանակության հողերի հողատեսքերի փոփոխման վերաբերյալ  (բովանդակություն)</t>
  </si>
  <si>
    <t xml:space="preserve">Իրականցված                                                                                                                                                                                         Գյուղատնտեսական նշանակության հողերի հողատեսքերի փոփոխություն (արդյունքներ) </t>
  </si>
  <si>
    <t>Հանձնաժողովի նիստ</t>
  </si>
  <si>
    <t xml:space="preserve">Բարձրարժեք հողատեսքերն ավելի ցածրարժեք հողատեսքերի </t>
  </si>
  <si>
    <t>միավոր</t>
  </si>
  <si>
    <t>հա</t>
  </si>
  <si>
    <t>Մերժված դիմումներ</t>
  </si>
  <si>
    <r>
      <t xml:space="preserve">
</t>
    </r>
    <r>
      <rPr>
        <b/>
        <sz val="11"/>
        <rFont val="GHEA Grapalat"/>
        <family val="3"/>
      </rPr>
      <t xml:space="preserve">ՀՀ Գեղարքունիքի մարզի  ՀՀ կառավարության 2009 թվականի սեպտեմբերի 17 թիվ 1066-Ն որոշմամբ հաստատված կարգին համապատասխան իրականացված      արդյունքների վերաբերյալ  </t>
    </r>
    <r>
      <rPr>
        <sz val="10"/>
        <rFont val="GHEA Grapalat"/>
        <family val="3"/>
      </rPr>
      <t xml:space="preserve">
</t>
    </r>
  </si>
  <si>
    <t>Համայնք</t>
  </si>
  <si>
    <t>Վարդենիս</t>
  </si>
  <si>
    <t>08.06.11թ.</t>
  </si>
  <si>
    <t>Մեծ Մասրիկ</t>
  </si>
  <si>
    <t xml:space="preserve">Հանձնաժողովը մերժել է, քանի որ արոտ է,  այն ենթակա է օգտագործման և օգտագործվում է: </t>
  </si>
  <si>
    <t>Հողաշինության և հողօգտագործման բաժնի պետ Ռ.Քոչարյան</t>
  </si>
  <si>
    <t xml:space="preserve">ՀՀ համայնքներ </t>
  </si>
  <si>
    <t>Խնձորուտ</t>
  </si>
  <si>
    <t>Սերս</t>
  </si>
  <si>
    <t>Ճոճկան</t>
  </si>
  <si>
    <t>Գոգարան</t>
  </si>
  <si>
    <t>Մեծ Այրում</t>
  </si>
  <si>
    <t>N6</t>
  </si>
  <si>
    <t>Սիսիան</t>
  </si>
  <si>
    <t>Գորիս</t>
  </si>
  <si>
    <t>Բռնակոթ</t>
  </si>
  <si>
    <r>
      <t xml:space="preserve">
</t>
    </r>
    <r>
      <rPr>
        <b/>
        <sz val="11"/>
        <rFont val="GHEA Grapalat"/>
        <family val="3"/>
      </rPr>
      <t>ՀՀ  Լոռու մարզի  ՀՀ կառավարության 2009 թվականի սեպտեմբերի 17 թիվ 1066-Ն որոշմամբ հաստատված կարգին համապատասխան իրականացված                                                                                                                                                                               արդյունքների վերաբերյալ  2011թ. ընթացքում</t>
    </r>
    <r>
      <rPr>
        <sz val="10"/>
        <rFont val="GHEA Grapalat"/>
        <family val="3"/>
      </rPr>
      <t xml:space="preserve">
</t>
    </r>
  </si>
  <si>
    <t>N4</t>
  </si>
  <si>
    <t>N5</t>
  </si>
  <si>
    <t>Ընդամենը</t>
  </si>
  <si>
    <r>
      <t xml:space="preserve">
</t>
    </r>
    <r>
      <rPr>
        <b/>
        <sz val="11"/>
        <rFont val="GHEA Grapalat"/>
        <family val="3"/>
      </rPr>
      <t xml:space="preserve">ՀՀ  Սյունիքի մարզում  ՀՀ կառավարության 2009 թվականի սեպտեմբերի 17 թիվ 1066-Ն որոշմամբ հաստատված կարգին համապատասխան իրականացված արդյունքների վերաբերյալ  / 2011թ. </t>
    </r>
    <r>
      <rPr>
        <sz val="10"/>
        <rFont val="GHEA Grapalat"/>
        <family val="3"/>
      </rPr>
      <t xml:space="preserve">
</t>
    </r>
  </si>
  <si>
    <r>
      <t xml:space="preserve">
</t>
    </r>
    <r>
      <rPr>
        <b/>
        <sz val="11"/>
        <rFont val="GHEA Grapalat"/>
        <family val="3"/>
      </rPr>
      <t xml:space="preserve">ՀՀ  Վայոց  ձոր մարզի  ՀՀ կառավարության 2009 թվականի սեպտեմբերի 17 թիվ 1066-Ն որոշմամբ հաստատված կարգին համապատասխան իրականացված արդյունքների վերաբերյալ  </t>
    </r>
    <r>
      <rPr>
        <sz val="10"/>
        <rFont val="GHEA Grapalat"/>
        <family val="3"/>
      </rPr>
      <t xml:space="preserve">
</t>
    </r>
  </si>
  <si>
    <t>ՀՀ համայնքներ</t>
  </si>
  <si>
    <t xml:space="preserve">Բարձրարժեք հողատեսքերն ավելի ցածրարժեք հողատեսքերի փոխադրման </t>
  </si>
  <si>
    <t xml:space="preserve"> Բարձրարժեք հողատեսքերն ավելի ցածրարժեք հողատեսքերի փոխադրման </t>
  </si>
  <si>
    <t>ԸՆԴԱՄԵՆԸ՝</t>
  </si>
  <si>
    <t>2012թ.  հողատեսքերի փոփոխության համար դիմումներ չեն ստացվել</t>
  </si>
  <si>
    <t xml:space="preserve">Բարձրարժեք հողատեսքերն ավելի ցածրարժեք հողատեսքերի փոփոխություն </t>
  </si>
  <si>
    <t>Բարձրարժեք ջրովի հողատեսքերն ավելի ցածրարժեք անջրդի հողատեսքերի փոխադրման</t>
  </si>
  <si>
    <t>2011 թ.</t>
  </si>
  <si>
    <t>2012թ.</t>
  </si>
  <si>
    <t xml:space="preserve">Իրականացված գյուղատնտեսական նշանակության հողերի հողատեսքերի փոփոխություն (արդյունքներ) </t>
  </si>
  <si>
    <t xml:space="preserve"> 2012թ.-1 միավոր-10 հա վարելահողը  հանձնաժողովի եզրակացությամբ հնարավոր է օգտագործել նույն հողատեսքերով</t>
  </si>
  <si>
    <t xml:space="preserve">2011թ. մերժված է, ոռոգելի ցանցի վերականգ. հնարավ. </t>
  </si>
  <si>
    <t>Աճը 2011թ. համեմատությամբ</t>
  </si>
  <si>
    <t>Աճը  2011թ. համեմատությամբ</t>
  </si>
  <si>
    <t>2012 թ.</t>
  </si>
  <si>
    <t>2013թ.</t>
  </si>
  <si>
    <t>Աճը 2012թ. Համեմատությամբ</t>
  </si>
  <si>
    <t>Աճը 2012թ. համեմատությամբ</t>
  </si>
  <si>
    <t>Աճը  2012թ. համեմատությամբ</t>
  </si>
  <si>
    <r>
      <rPr>
        <b/>
        <sz val="11"/>
        <rFont val="GHEA Grapalat"/>
        <family val="3"/>
      </rPr>
      <t xml:space="preserve">2013 թվականի ընթացքում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</si>
  <si>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t>Մերժվել են հանձնաժողովի կողմից տեղում կազմված արձանագրության հիման վրա:</t>
  </si>
  <si>
    <r>
      <t xml:space="preserve">
</t>
    </r>
    <r>
      <rPr>
        <b/>
        <sz val="11"/>
        <rFont val="GHEA Grapalat"/>
        <family val="3"/>
      </rPr>
      <t>ՀՀ  մարզերի  ՀՀ կառավարության 2009 թվականի սեպտեմբերի 17 թիվ 1066-Ն որոշմամբ հաստատված կարգին համապատասխան իրականացված արդյունքների վերաբերյալ</t>
    </r>
    <r>
      <rPr>
        <sz val="10"/>
        <rFont val="GHEA Grapalat"/>
        <family val="3"/>
      </rPr>
      <t xml:space="preserve">
</t>
    </r>
  </si>
  <si>
    <t xml:space="preserve"> Բարձրարժեք հողատեսքերն ավելի ցածրարժեք հողատեսքերի </t>
  </si>
  <si>
    <t>1-ը /մերժված` վարելահողը փոխել արոտի,  քանի որ ընդհ. վարելահողի կենտրոնում է/</t>
  </si>
  <si>
    <t>3 /մերժված անհամապատասխանություն/</t>
  </si>
  <si>
    <t xml:space="preserve">38 /մերժված ոռոգելի ցանց վերականգ. հնարավ. </t>
  </si>
  <si>
    <t>17 չքննարկված դիմումներ</t>
  </si>
  <si>
    <t>1 /հետ է վերադարձվել լրամշակման/</t>
  </si>
  <si>
    <r>
      <rPr>
        <b/>
        <sz val="11"/>
        <rFont val="GHEA Grapalat"/>
        <family val="3"/>
      </rPr>
      <t xml:space="preserve">2011 թվականի ընթացքում  ՀՀ  մարզերի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</si>
  <si>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t xml:space="preserve">Իրականացված                                                                                                                                                                                         Գյուղատնտեսական նշանակության հողերի հողատեսքերի փոփոխություն (արդյունքներ) </t>
  </si>
  <si>
    <t xml:space="preserve">մերժված է, ոռոգելի ցանցի վերականգ. հնարավ. </t>
  </si>
  <si>
    <t>ՀՀ ՏԿՆ ՋՏՊԿ 28.02.2011 թ.234-11  և  07.04.2011 թ.599-11 համաձայնություններով</t>
  </si>
  <si>
    <t>Հանձնաժողովի կողմից մերժվել է, հիմք ընդունելով ՀՀ տարածքային կառավարման նախարարության ջրային տնտեսության պետական կոմիտեի գրությունը, համաձայն որի ջրօգտագործողի կողմից ոռոգման ջրի պահանջարկի դեպքում հնարավոր է հողատարածքը լիարժեք ոռոգել,7 միավոր-59 հա վարելահողը և խոտհարքը հանձնաժողովի եզրակացությամբ հնարավոր է օգտագործել նույն հողատեսքերով</t>
  </si>
  <si>
    <t>2013թ. Ընթացքում գյուղատնտեսական նշանակության  հողատեսքերի փոփոխություններ չեն իրականացվել:</t>
  </si>
  <si>
    <t xml:space="preserve">                                                                                                                                                                           Իրականացված գյուղատնտեսական նշանակության հողերի հողատեսքերի փոփոխման վերաբերյալ  (բովանդակություն)</t>
  </si>
  <si>
    <r>
      <rPr>
        <b/>
        <sz val="11"/>
        <rFont val="GHEA Grapalat"/>
        <family val="3"/>
      </rPr>
      <t xml:space="preserve">2012 թվականի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  <r>
      <rPr>
        <b/>
        <sz val="10"/>
        <rFont val="GHEA Grapalat"/>
        <family val="3"/>
      </rPr>
      <t>2012-2013 թվականների համեմատականը</t>
    </r>
  </si>
  <si>
    <r>
      <rPr>
        <b/>
        <sz val="11"/>
        <rFont val="GHEA Grapalat"/>
        <family val="3"/>
      </rPr>
      <t xml:space="preserve">2013 թվականի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0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</si>
  <si>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 xml:space="preserve">  ՀՀ  մարզերում  ՀՀ կառավարության 2009 թվականի սեպտեմբերի 17 թիվ 1066-Ն որոշմամբ հաստատված կարգին համապատասխան իրականացված հողատեսքերի փոփոխության  վերաբերյալ         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2015 թվականի  ընթացքում` առ  01.10.2016թ. Դրությամբ</t>
    </r>
  </si>
  <si>
    <t>Դալարիկ</t>
  </si>
  <si>
    <t>26.01.2015թ. Թիվ 1</t>
  </si>
  <si>
    <t>Մայիսյան</t>
  </si>
  <si>
    <t>ք. Էջմիածին</t>
  </si>
  <si>
    <t>02.02.2015 Թիվ 2</t>
  </si>
  <si>
    <t>01.04.2015 Թիվ 3</t>
  </si>
  <si>
    <t>Արտամետ</t>
  </si>
  <si>
    <t>22.04.2015 Թիվ 4</t>
  </si>
  <si>
    <t>Վանանդ</t>
  </si>
  <si>
    <t>04.05.2015 Թիվ 5</t>
  </si>
  <si>
    <t>Ամբերդ</t>
  </si>
  <si>
    <t>Նոր Կեսարիա</t>
  </si>
  <si>
    <t>Հացիկ</t>
  </si>
  <si>
    <t>15.05.2015 Թիվ 6</t>
  </si>
  <si>
    <t>Բամբակաշատ</t>
  </si>
  <si>
    <t>Մրգաշատ</t>
  </si>
  <si>
    <t>12.06.2015 Թիվ 7</t>
  </si>
  <si>
    <t>Գետաշեն</t>
  </si>
  <si>
    <t>Շենիկ</t>
  </si>
  <si>
    <t>Այգեկ</t>
  </si>
  <si>
    <t>Աղավնատուն</t>
  </si>
  <si>
    <t>19.06.2015 Թիվ 8</t>
  </si>
  <si>
    <t>Կողբավան</t>
  </si>
  <si>
    <t>Քարակերտ</t>
  </si>
  <si>
    <t>26.06.2015 Թիվ 9</t>
  </si>
  <si>
    <t>Նոր Արտագերս</t>
  </si>
  <si>
    <t>Նալբանդյան</t>
  </si>
  <si>
    <t>28.07.2015 Թիվ 10</t>
  </si>
  <si>
    <t>07.08.2015 Թիվ 11</t>
  </si>
  <si>
    <t>Զարթոնք</t>
  </si>
  <si>
    <t>Էջմիածին</t>
  </si>
  <si>
    <t>18.09.2015 Թիվ 12</t>
  </si>
  <si>
    <t>Ջրաշեն</t>
  </si>
  <si>
    <t>02.10.2015 Թիվ 13</t>
  </si>
  <si>
    <t>19.10.2015 Թիվ 14</t>
  </si>
  <si>
    <t>06.11.2015 Թիվ 15</t>
  </si>
  <si>
    <t>27.11.2015 Թիվ 16</t>
  </si>
  <si>
    <t>Բաղրամյան</t>
  </si>
  <si>
    <t>14.12.2015 Թիվ 17</t>
  </si>
  <si>
    <t>19.12.2015 Թիվ 18</t>
  </si>
  <si>
    <r>
      <t xml:space="preserve">
</t>
    </r>
    <r>
      <rPr>
        <b/>
        <sz val="11"/>
        <rFont val="GHEA Grapalat"/>
        <family val="3"/>
      </rPr>
      <t>ՀՀ Արմավիրի մարզի  համայնքներում ՀՀ կառավարության 2009 թվականի սեպտեմբերի 17 թիվ 1066-Ն որոշմամբ հաստատված կարգին համապատասխան իրականացված արդյունքների վերաբերյալ</t>
    </r>
    <r>
      <rPr>
        <sz val="10"/>
        <rFont val="GHEA Grapalat"/>
        <family val="3"/>
      </rPr>
      <t xml:space="preserve">
</t>
    </r>
  </si>
  <si>
    <t xml:space="preserve">2016թ.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</si>
</sst>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2" fontId="4" fillId="6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2" fontId="4" fillId="9" borderId="10" xfId="0" applyNumberFormat="1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85" fontId="4" fillId="33" borderId="16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84" fontId="4" fillId="4" borderId="10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84" fontId="6" fillId="4" borderId="28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84" fontId="4" fillId="6" borderId="16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30" xfId="33" applyFont="1" applyBorder="1" applyAlignment="1">
      <alignment horizontal="center" vertical="center" wrapText="1"/>
      <protection/>
    </xf>
    <xf numFmtId="0" fontId="3" fillId="7" borderId="12" xfId="0" applyFont="1" applyFill="1" applyBorder="1" applyAlignment="1">
      <alignment horizontal="center" vertical="center" wrapText="1"/>
    </xf>
    <xf numFmtId="49" fontId="2" fillId="0" borderId="0" xfId="33" applyNumberFormat="1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2" fontId="4" fillId="7" borderId="18" xfId="0" applyNumberFormat="1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85" fontId="3" fillId="0" borderId="31" xfId="0" applyNumberFormat="1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2" fontId="3" fillId="7" borderId="31" xfId="0" applyNumberFormat="1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2" fontId="3" fillId="6" borderId="31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84" fontId="3" fillId="7" borderId="18" xfId="0" applyNumberFormat="1" applyFont="1" applyFill="1" applyBorder="1" applyAlignment="1">
      <alignment horizontal="center" vertical="center" wrapText="1"/>
    </xf>
    <xf numFmtId="2" fontId="3" fillId="7" borderId="1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2" fontId="3" fillId="6" borderId="18" xfId="0" applyNumberFormat="1" applyFont="1" applyFill="1" applyBorder="1" applyAlignment="1">
      <alignment horizontal="center" vertical="center" wrapText="1"/>
    </xf>
    <xf numFmtId="184" fontId="3" fillId="6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vertical="center" wrapText="1"/>
    </xf>
    <xf numFmtId="0" fontId="3" fillId="6" borderId="10" xfId="33" applyFont="1" applyFill="1" applyBorder="1" applyAlignment="1">
      <alignment horizontal="center" vertical="center" wrapText="1"/>
      <protection/>
    </xf>
    <xf numFmtId="2" fontId="3" fillId="6" borderId="10" xfId="33" applyNumberFormat="1" applyFont="1" applyFill="1" applyBorder="1" applyAlignment="1">
      <alignment horizontal="center" vertical="center" wrapText="1"/>
      <protection/>
    </xf>
    <xf numFmtId="0" fontId="3" fillId="6" borderId="18" xfId="0" applyFont="1" applyFill="1" applyBorder="1" applyAlignment="1">
      <alignment vertical="center" wrapText="1"/>
    </xf>
    <xf numFmtId="185" fontId="3" fillId="7" borderId="18" xfId="0" applyNumberFormat="1" applyFont="1" applyFill="1" applyBorder="1" applyAlignment="1">
      <alignment horizontal="center" vertical="center" wrapText="1"/>
    </xf>
    <xf numFmtId="1" fontId="3" fillId="6" borderId="18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4" fontId="3" fillId="3" borderId="1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3" borderId="28" xfId="33" applyFont="1" applyFill="1" applyBorder="1" applyAlignment="1">
      <alignment horizontal="center" vertical="center" wrapText="1"/>
      <protection/>
    </xf>
    <xf numFmtId="0" fontId="4" fillId="3" borderId="29" xfId="3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4" fontId="4" fillId="0" borderId="1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4" fillId="3" borderId="28" xfId="33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3" fillId="0" borderId="37" xfId="33" applyFont="1" applyBorder="1" applyAlignment="1">
      <alignment horizontal="center" vertical="center" wrapText="1"/>
      <protection/>
    </xf>
    <xf numFmtId="0" fontId="3" fillId="0" borderId="30" xfId="33" applyFont="1" applyBorder="1" applyAlignment="1">
      <alignment horizontal="center" vertical="center" wrapText="1"/>
      <protection/>
    </xf>
    <xf numFmtId="0" fontId="4" fillId="0" borderId="38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4" fillId="3" borderId="57" xfId="33" applyFont="1" applyFill="1" applyBorder="1" applyAlignment="1">
      <alignment horizontal="center" vertical="center" wrapText="1"/>
      <protection/>
    </xf>
    <xf numFmtId="0" fontId="4" fillId="3" borderId="58" xfId="33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9" borderId="49" xfId="0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6.00390625" style="2" customWidth="1"/>
    <col min="2" max="2" width="16.8515625" style="2" customWidth="1"/>
    <col min="3" max="3" width="18.140625" style="2" customWidth="1"/>
    <col min="4" max="4" width="17.57421875" style="2" customWidth="1"/>
    <col min="5" max="5" width="16.00390625" style="2" customWidth="1"/>
    <col min="6" max="6" width="16.7109375" style="2" customWidth="1"/>
    <col min="7" max="7" width="15.00390625" style="2" customWidth="1"/>
    <col min="8" max="8" width="15.7109375" style="2" customWidth="1"/>
    <col min="9" max="9" width="15.140625" style="2" customWidth="1"/>
    <col min="10" max="10" width="37.28125" style="2" customWidth="1"/>
    <col min="11" max="11" width="11.00390625" style="2" customWidth="1"/>
    <col min="12" max="16384" width="9.140625" style="2" customWidth="1"/>
  </cols>
  <sheetData>
    <row r="1" spans="1:16" ht="18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3"/>
      <c r="L1" s="3"/>
      <c r="M1" s="3"/>
      <c r="N1" s="3"/>
      <c r="O1" s="3"/>
      <c r="P1" s="3"/>
    </row>
    <row r="2" spans="1:16" ht="55.5" customHeight="1" thickBot="1">
      <c r="A2" s="196" t="s">
        <v>69</v>
      </c>
      <c r="B2" s="196"/>
      <c r="C2" s="196"/>
      <c r="D2" s="196"/>
      <c r="E2" s="196"/>
      <c r="F2" s="196"/>
      <c r="G2" s="196"/>
      <c r="H2" s="196"/>
      <c r="I2" s="196"/>
      <c r="J2" s="196"/>
      <c r="P2" s="4"/>
    </row>
    <row r="3" spans="1:11" s="4" customFormat="1" ht="65.25" customHeight="1">
      <c r="A3" s="197" t="s">
        <v>1</v>
      </c>
      <c r="B3" s="199" t="s">
        <v>7</v>
      </c>
      <c r="C3" s="199" t="s">
        <v>20</v>
      </c>
      <c r="D3" s="199" t="s">
        <v>18</v>
      </c>
      <c r="E3" s="199"/>
      <c r="F3" s="199"/>
      <c r="G3" s="199" t="s">
        <v>19</v>
      </c>
      <c r="H3" s="199"/>
      <c r="I3" s="199"/>
      <c r="J3" s="201" t="s">
        <v>9</v>
      </c>
      <c r="K3" s="1"/>
    </row>
    <row r="4" spans="1:11" s="4" customFormat="1" ht="125.25" customHeight="1">
      <c r="A4" s="198"/>
      <c r="B4" s="200"/>
      <c r="C4" s="200"/>
      <c r="D4" s="161" t="s">
        <v>70</v>
      </c>
      <c r="E4" s="161" t="s">
        <v>3</v>
      </c>
      <c r="F4" s="161" t="s">
        <v>11</v>
      </c>
      <c r="G4" s="161" t="s">
        <v>4</v>
      </c>
      <c r="H4" s="161" t="s">
        <v>3</v>
      </c>
      <c r="I4" s="161" t="s">
        <v>11</v>
      </c>
      <c r="J4" s="202"/>
      <c r="K4" s="1"/>
    </row>
    <row r="5" spans="1:11" ht="18.75" customHeight="1" thickBot="1">
      <c r="A5" s="14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49">
        <v>10</v>
      </c>
      <c r="K5" s="3"/>
    </row>
    <row r="6" spans="1:11" ht="30.75" customHeight="1" thickBot="1">
      <c r="A6" s="6">
        <v>1</v>
      </c>
      <c r="B6" s="5" t="s">
        <v>6</v>
      </c>
      <c r="C6" s="5">
        <v>3</v>
      </c>
      <c r="D6" s="5">
        <v>459</v>
      </c>
      <c r="E6" s="5">
        <v>119</v>
      </c>
      <c r="F6" s="5">
        <v>0</v>
      </c>
      <c r="G6" s="5">
        <v>459</v>
      </c>
      <c r="H6" s="5">
        <v>119</v>
      </c>
      <c r="I6" s="5">
        <v>0</v>
      </c>
      <c r="J6" s="12"/>
      <c r="K6" s="3"/>
    </row>
    <row r="7" spans="1:11" ht="32.25" customHeight="1" thickBot="1">
      <c r="A7" s="6">
        <v>2</v>
      </c>
      <c r="B7" s="5" t="s">
        <v>5</v>
      </c>
      <c r="C7" s="5">
        <v>4</v>
      </c>
      <c r="D7" s="10">
        <v>393</v>
      </c>
      <c r="E7" s="5">
        <v>0</v>
      </c>
      <c r="F7" s="5">
        <v>0</v>
      </c>
      <c r="G7" s="10">
        <v>392</v>
      </c>
      <c r="H7" s="5">
        <v>0</v>
      </c>
      <c r="I7" s="5">
        <v>0</v>
      </c>
      <c r="J7" s="162" t="s">
        <v>71</v>
      </c>
      <c r="K7" s="3"/>
    </row>
    <row r="8" spans="1:11" ht="37.5" customHeight="1" thickBot="1">
      <c r="A8" s="6">
        <v>3</v>
      </c>
      <c r="B8" s="5" t="s">
        <v>14</v>
      </c>
      <c r="C8" s="5">
        <v>3</v>
      </c>
      <c r="D8" s="5">
        <v>393</v>
      </c>
      <c r="E8" s="5">
        <v>1</v>
      </c>
      <c r="F8" s="5">
        <v>0</v>
      </c>
      <c r="G8" s="5">
        <v>393</v>
      </c>
      <c r="H8" s="5">
        <v>1</v>
      </c>
      <c r="I8" s="5">
        <v>0</v>
      </c>
      <c r="J8" s="12"/>
      <c r="K8" s="3"/>
    </row>
    <row r="9" spans="1:11" ht="36" customHeight="1" thickBot="1">
      <c r="A9" s="6">
        <v>4</v>
      </c>
      <c r="B9" s="5" t="s">
        <v>8</v>
      </c>
      <c r="C9" s="5">
        <v>1</v>
      </c>
      <c r="D9" s="5">
        <v>37</v>
      </c>
      <c r="E9" s="5">
        <v>0</v>
      </c>
      <c r="F9" s="5">
        <v>0</v>
      </c>
      <c r="G9" s="5">
        <v>37</v>
      </c>
      <c r="H9" s="5">
        <v>0</v>
      </c>
      <c r="I9" s="5">
        <v>0</v>
      </c>
      <c r="J9" s="12"/>
      <c r="K9" s="3"/>
    </row>
    <row r="10" spans="1:11" ht="34.5" customHeight="1" thickBot="1">
      <c r="A10" s="6">
        <v>5</v>
      </c>
      <c r="B10" s="5" t="s">
        <v>15</v>
      </c>
      <c r="C10" s="5">
        <v>3</v>
      </c>
      <c r="D10" s="5">
        <v>72</v>
      </c>
      <c r="E10" s="5">
        <v>0</v>
      </c>
      <c r="F10" s="5">
        <v>0</v>
      </c>
      <c r="G10" s="5">
        <v>9</v>
      </c>
      <c r="H10" s="5">
        <v>25</v>
      </c>
      <c r="I10" s="5">
        <v>35</v>
      </c>
      <c r="J10" s="163" t="s">
        <v>72</v>
      </c>
      <c r="K10" s="3"/>
    </row>
    <row r="11" spans="1:11" ht="31.5" customHeight="1" thickBot="1">
      <c r="A11" s="164">
        <v>6</v>
      </c>
      <c r="B11" s="165" t="s">
        <v>17</v>
      </c>
      <c r="C11" s="165">
        <v>2</v>
      </c>
      <c r="D11" s="165">
        <v>2</v>
      </c>
      <c r="E11" s="165">
        <v>0</v>
      </c>
      <c r="F11" s="165">
        <v>0</v>
      </c>
      <c r="G11" s="165">
        <v>2</v>
      </c>
      <c r="H11" s="165">
        <v>0</v>
      </c>
      <c r="I11" s="165">
        <v>0</v>
      </c>
      <c r="J11" s="12"/>
      <c r="K11" s="3"/>
    </row>
    <row r="12" spans="1:11" ht="23.25" customHeight="1" thickBot="1">
      <c r="A12" s="164">
        <v>7</v>
      </c>
      <c r="B12" s="165" t="s">
        <v>10</v>
      </c>
      <c r="C12" s="165">
        <v>10</v>
      </c>
      <c r="D12" s="165">
        <v>22</v>
      </c>
      <c r="E12" s="165">
        <v>180</v>
      </c>
      <c r="F12" s="165">
        <v>0</v>
      </c>
      <c r="G12" s="165">
        <v>22</v>
      </c>
      <c r="H12" s="165">
        <v>42</v>
      </c>
      <c r="I12" s="165">
        <v>0</v>
      </c>
      <c r="J12" s="166" t="s">
        <v>73</v>
      </c>
      <c r="K12" s="3"/>
    </row>
    <row r="13" spans="1:11" ht="23.25" customHeight="1" thickBot="1">
      <c r="A13" s="6">
        <v>8</v>
      </c>
      <c r="B13" s="5" t="s">
        <v>12</v>
      </c>
      <c r="C13" s="5">
        <v>2</v>
      </c>
      <c r="D13" s="5">
        <v>0</v>
      </c>
      <c r="E13" s="5">
        <v>169</v>
      </c>
      <c r="F13" s="5">
        <v>2</v>
      </c>
      <c r="G13" s="5">
        <v>0</v>
      </c>
      <c r="H13" s="5">
        <v>150</v>
      </c>
      <c r="I13" s="5">
        <v>2</v>
      </c>
      <c r="J13" s="163" t="s">
        <v>74</v>
      </c>
      <c r="K13" s="3"/>
    </row>
    <row r="14" spans="1:11" ht="30" customHeight="1" thickBot="1">
      <c r="A14" s="6">
        <v>9</v>
      </c>
      <c r="B14" s="5" t="s">
        <v>13</v>
      </c>
      <c r="C14" s="5">
        <v>2</v>
      </c>
      <c r="D14" s="5">
        <v>19</v>
      </c>
      <c r="E14" s="5">
        <v>0</v>
      </c>
      <c r="F14" s="5">
        <v>0</v>
      </c>
      <c r="G14" s="5">
        <v>19</v>
      </c>
      <c r="H14" s="5">
        <v>0</v>
      </c>
      <c r="I14" s="5">
        <v>0</v>
      </c>
      <c r="J14" s="12"/>
      <c r="K14" s="3"/>
    </row>
    <row r="15" spans="1:11" ht="28.5" customHeight="1" thickBot="1">
      <c r="A15" s="6">
        <v>10</v>
      </c>
      <c r="B15" s="5" t="s">
        <v>16</v>
      </c>
      <c r="C15" s="165">
        <v>1</v>
      </c>
      <c r="D15" s="165">
        <v>6</v>
      </c>
      <c r="E15" s="165">
        <v>1</v>
      </c>
      <c r="F15" s="165">
        <v>0</v>
      </c>
      <c r="G15" s="165">
        <v>5</v>
      </c>
      <c r="H15" s="165">
        <v>1</v>
      </c>
      <c r="I15" s="165">
        <v>0</v>
      </c>
      <c r="J15" s="163" t="s">
        <v>75</v>
      </c>
      <c r="K15" s="3"/>
    </row>
    <row r="16" spans="1:11" ht="37.5" customHeight="1" thickBot="1">
      <c r="A16" s="15"/>
      <c r="B16" s="16" t="s">
        <v>2</v>
      </c>
      <c r="C16" s="16">
        <f>SUM(C5:C15)</f>
        <v>34</v>
      </c>
      <c r="D16" s="16">
        <f aca="true" t="shared" si="0" ref="D16:I16">SUM(D6:D15)</f>
        <v>1403</v>
      </c>
      <c r="E16" s="16">
        <f t="shared" si="0"/>
        <v>470</v>
      </c>
      <c r="F16" s="16">
        <f t="shared" si="0"/>
        <v>2</v>
      </c>
      <c r="G16" s="16">
        <f t="shared" si="0"/>
        <v>1338</v>
      </c>
      <c r="H16" s="16">
        <f t="shared" si="0"/>
        <v>338</v>
      </c>
      <c r="I16" s="16">
        <f t="shared" si="0"/>
        <v>37</v>
      </c>
      <c r="J16" s="17">
        <v>43</v>
      </c>
      <c r="K16" s="3"/>
    </row>
    <row r="17" spans="1:11" ht="16.5">
      <c r="A17" s="7"/>
      <c r="B17" s="7"/>
      <c r="C17" s="7"/>
      <c r="D17" s="7"/>
      <c r="E17" s="7"/>
      <c r="F17" s="7"/>
      <c r="G17" s="7"/>
      <c r="H17" s="7"/>
      <c r="I17" s="7"/>
      <c r="J17" s="3"/>
      <c r="K17" s="3"/>
    </row>
    <row r="18" spans="1:11" ht="16.5">
      <c r="A18" s="7"/>
      <c r="B18" s="7"/>
      <c r="C18" s="7"/>
      <c r="D18" s="7"/>
      <c r="E18" s="7"/>
      <c r="F18" s="7"/>
      <c r="G18" s="7"/>
      <c r="H18" s="7"/>
      <c r="I18" s="7"/>
      <c r="J18" s="3"/>
      <c r="K18" s="3"/>
    </row>
    <row r="19" spans="1:11" ht="16.5">
      <c r="A19" s="7"/>
      <c r="B19" s="7"/>
      <c r="C19" s="7"/>
      <c r="D19" s="7"/>
      <c r="E19" s="7"/>
      <c r="F19" s="7"/>
      <c r="G19" s="11"/>
      <c r="H19" s="7"/>
      <c r="I19" s="7"/>
      <c r="J19" s="3"/>
      <c r="K19" s="3"/>
    </row>
    <row r="20" spans="1:11" ht="16.5">
      <c r="A20" s="7"/>
      <c r="B20" s="7"/>
      <c r="C20" s="7"/>
      <c r="D20" s="7"/>
      <c r="E20" s="7"/>
      <c r="F20" s="7"/>
      <c r="G20" s="7"/>
      <c r="H20" s="7"/>
      <c r="I20" s="7"/>
      <c r="J20" s="3"/>
      <c r="K20" s="3"/>
    </row>
    <row r="21" spans="1:11" ht="16.5">
      <c r="A21" s="7"/>
      <c r="B21" s="7"/>
      <c r="C21" s="7"/>
      <c r="D21" s="7"/>
      <c r="E21" s="7"/>
      <c r="F21" s="7"/>
      <c r="G21" s="7"/>
      <c r="H21" s="7"/>
      <c r="I21" s="7"/>
      <c r="J21" s="3"/>
      <c r="K21" s="3"/>
    </row>
    <row r="22" spans="1:7" ht="16.5">
      <c r="A22" s="8"/>
      <c r="B22" s="8"/>
      <c r="C22" s="8"/>
      <c r="D22" s="8"/>
      <c r="E22" s="8"/>
      <c r="F22" s="8"/>
      <c r="G22" s="8"/>
    </row>
    <row r="23" spans="1:9" ht="16.5">
      <c r="A23" s="8"/>
      <c r="B23" s="8"/>
      <c r="C23" s="8"/>
      <c r="D23" s="8"/>
      <c r="E23" s="8"/>
      <c r="F23" s="8"/>
      <c r="G23" s="8"/>
      <c r="H23" s="8"/>
      <c r="I23" s="8"/>
    </row>
    <row r="24" spans="1:9" ht="16.5">
      <c r="A24" s="8"/>
      <c r="B24" s="8"/>
      <c r="C24" s="8"/>
      <c r="D24" s="8"/>
      <c r="E24" s="8"/>
      <c r="F24" s="8"/>
      <c r="G24" s="8"/>
      <c r="H24" s="8"/>
      <c r="I24" s="8"/>
    </row>
    <row r="25" spans="1:9" ht="16.5">
      <c r="A25" s="8"/>
      <c r="B25" s="8"/>
      <c r="C25" s="8"/>
      <c r="D25" s="8"/>
      <c r="E25" s="8"/>
      <c r="F25" s="8"/>
      <c r="G25" s="8"/>
      <c r="H25" s="8"/>
      <c r="I25" s="8"/>
    </row>
    <row r="26" spans="1:9" ht="16.5">
      <c r="A26" s="8"/>
      <c r="B26" s="8"/>
      <c r="C26" s="8"/>
      <c r="D26" s="8"/>
      <c r="E26" s="8"/>
      <c r="F26" s="8"/>
      <c r="G26" s="8"/>
      <c r="H26" s="8"/>
      <c r="I26" s="8"/>
    </row>
    <row r="27" spans="1:9" ht="16.5">
      <c r="A27" s="8"/>
      <c r="B27" s="8"/>
      <c r="C27" s="8"/>
      <c r="D27" s="8"/>
      <c r="E27" s="8"/>
      <c r="F27" s="8"/>
      <c r="G27" s="8"/>
      <c r="H27" s="8"/>
      <c r="I27" s="8"/>
    </row>
    <row r="28" spans="1:9" ht="16.5">
      <c r="A28" s="8"/>
      <c r="B28" s="8"/>
      <c r="C28" s="8"/>
      <c r="D28" s="8"/>
      <c r="E28" s="8"/>
      <c r="F28" s="8"/>
      <c r="G28" s="8"/>
      <c r="H28" s="8"/>
      <c r="I28" s="8"/>
    </row>
    <row r="29" spans="1:9" ht="16.5">
      <c r="A29" s="8"/>
      <c r="B29" s="8"/>
      <c r="C29" s="8"/>
      <c r="D29" s="8"/>
      <c r="E29" s="8"/>
      <c r="F29" s="8"/>
      <c r="G29" s="8"/>
      <c r="H29" s="8"/>
      <c r="I29" s="8"/>
    </row>
    <row r="30" spans="1:9" ht="16.5">
      <c r="A30" s="8"/>
      <c r="B30" s="8"/>
      <c r="C30" s="8"/>
      <c r="D30" s="8"/>
      <c r="E30" s="8"/>
      <c r="F30" s="8"/>
      <c r="G30" s="8"/>
      <c r="H30" s="8"/>
      <c r="I30" s="8"/>
    </row>
    <row r="31" spans="1:9" ht="16.5">
      <c r="A31" s="8"/>
      <c r="B31" s="8"/>
      <c r="C31" s="8"/>
      <c r="D31" s="8"/>
      <c r="E31" s="8"/>
      <c r="F31" s="8"/>
      <c r="G31" s="8"/>
      <c r="H31" s="8"/>
      <c r="I31" s="8"/>
    </row>
    <row r="32" spans="1:9" ht="16.5">
      <c r="A32" s="8"/>
      <c r="B32" s="8"/>
      <c r="C32" s="8"/>
      <c r="D32" s="8"/>
      <c r="E32" s="8"/>
      <c r="F32" s="8"/>
      <c r="G32" s="8"/>
      <c r="H32" s="8"/>
      <c r="I32" s="8"/>
    </row>
  </sheetData>
  <sheetProtection/>
  <mergeCells count="8">
    <mergeCell ref="A1:J1"/>
    <mergeCell ref="A2:J2"/>
    <mergeCell ref="A3:A4"/>
    <mergeCell ref="B3:B4"/>
    <mergeCell ref="C3:C4"/>
    <mergeCell ref="D3:F3"/>
    <mergeCell ref="G3:I3"/>
    <mergeCell ref="J3:J4"/>
  </mergeCells>
  <printOptions/>
  <pageMargins left="0.2" right="0.2" top="0.44" bottom="0.75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4">
      <selection activeCell="C7" sqref="C7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11.421875" style="0" customWidth="1"/>
    <col min="9" max="9" width="13.57421875" style="0" customWidth="1"/>
    <col min="16" max="16" width="13.8515625" style="0" customWidth="1"/>
  </cols>
  <sheetData>
    <row r="2" spans="1:22" s="2" customFormat="1" ht="18.75" customHeight="1">
      <c r="A2" s="3"/>
      <c r="B2" s="195" t="s">
        <v>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Q2" s="3"/>
      <c r="R2" s="3"/>
      <c r="S2" s="3"/>
      <c r="T2" s="3"/>
      <c r="U2" s="3"/>
      <c r="V2" s="3"/>
    </row>
    <row r="3" spans="1:22" s="2" customFormat="1" ht="52.5" customHeight="1" thickBot="1">
      <c r="A3" s="196" t="s">
        <v>47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V3" s="4"/>
    </row>
    <row r="4" spans="1:17" s="4" customFormat="1" ht="72" customHeight="1">
      <c r="A4" s="197" t="s">
        <v>1</v>
      </c>
      <c r="B4" s="199" t="s">
        <v>32</v>
      </c>
      <c r="C4" s="199" t="s">
        <v>20</v>
      </c>
      <c r="D4" s="294" t="s">
        <v>18</v>
      </c>
      <c r="E4" s="295"/>
      <c r="F4" s="295"/>
      <c r="G4" s="295"/>
      <c r="H4" s="295"/>
      <c r="I4" s="296"/>
      <c r="J4" s="290" t="s">
        <v>19</v>
      </c>
      <c r="K4" s="291"/>
      <c r="L4" s="291"/>
      <c r="M4" s="291"/>
      <c r="N4" s="291"/>
      <c r="O4" s="292"/>
      <c r="P4" s="201" t="s">
        <v>9</v>
      </c>
      <c r="Q4" s="1"/>
    </row>
    <row r="5" spans="1:17" s="4" customFormat="1" ht="142.5" customHeight="1">
      <c r="A5" s="288"/>
      <c r="B5" s="268"/>
      <c r="C5" s="268"/>
      <c r="D5" s="297" t="s">
        <v>21</v>
      </c>
      <c r="E5" s="298"/>
      <c r="F5" s="299" t="s">
        <v>3</v>
      </c>
      <c r="G5" s="300"/>
      <c r="H5" s="211" t="s">
        <v>11</v>
      </c>
      <c r="I5" s="212"/>
      <c r="J5" s="241" t="s">
        <v>4</v>
      </c>
      <c r="K5" s="242"/>
      <c r="L5" s="226" t="s">
        <v>3</v>
      </c>
      <c r="M5" s="227"/>
      <c r="N5" s="211" t="s">
        <v>11</v>
      </c>
      <c r="O5" s="212"/>
      <c r="P5" s="293"/>
      <c r="Q5" s="1"/>
    </row>
    <row r="6" spans="1:17" s="4" customFormat="1" ht="35.25" customHeight="1">
      <c r="A6" s="198"/>
      <c r="B6" s="200"/>
      <c r="C6" s="200"/>
      <c r="D6" s="48" t="s">
        <v>22</v>
      </c>
      <c r="E6" s="47" t="s">
        <v>23</v>
      </c>
      <c r="F6" s="50" t="s">
        <v>22</v>
      </c>
      <c r="G6" s="47" t="s">
        <v>23</v>
      </c>
      <c r="H6" s="21" t="s">
        <v>22</v>
      </c>
      <c r="I6" s="21" t="s">
        <v>23</v>
      </c>
      <c r="J6" s="48" t="s">
        <v>22</v>
      </c>
      <c r="K6" s="47" t="s">
        <v>23</v>
      </c>
      <c r="L6" s="50" t="s">
        <v>22</v>
      </c>
      <c r="M6" s="47" t="s">
        <v>23</v>
      </c>
      <c r="N6" s="21" t="s">
        <v>22</v>
      </c>
      <c r="O6" s="21" t="s">
        <v>23</v>
      </c>
      <c r="P6" s="202"/>
      <c r="Q6" s="1"/>
    </row>
    <row r="7" spans="1:17" s="2" customFormat="1" ht="18.75" customHeight="1" thickBot="1">
      <c r="A7" s="14">
        <v>1</v>
      </c>
      <c r="B7" s="9">
        <v>2</v>
      </c>
      <c r="C7" s="9">
        <v>3</v>
      </c>
      <c r="D7" s="22">
        <v>4</v>
      </c>
      <c r="E7" s="25">
        <v>5</v>
      </c>
      <c r="F7" s="51">
        <v>6</v>
      </c>
      <c r="G7" s="25">
        <v>7</v>
      </c>
      <c r="H7" s="9">
        <v>8</v>
      </c>
      <c r="I7" s="9">
        <v>9</v>
      </c>
      <c r="J7" s="22">
        <v>10</v>
      </c>
      <c r="K7" s="25">
        <v>11</v>
      </c>
      <c r="L7" s="51">
        <v>12</v>
      </c>
      <c r="M7" s="25">
        <v>13</v>
      </c>
      <c r="N7" s="9">
        <v>14</v>
      </c>
      <c r="O7" s="9">
        <v>15</v>
      </c>
      <c r="P7" s="49">
        <v>16</v>
      </c>
      <c r="Q7" s="3"/>
    </row>
    <row r="8" spans="1:17" s="2" customFormat="1" ht="50.25" customHeight="1" thickBot="1">
      <c r="A8" s="6">
        <v>1</v>
      </c>
      <c r="B8" s="5" t="s">
        <v>33</v>
      </c>
      <c r="C8" s="5">
        <v>1</v>
      </c>
      <c r="D8" s="23"/>
      <c r="E8" s="26"/>
      <c r="F8" s="52">
        <v>223</v>
      </c>
      <c r="G8" s="26">
        <v>45.96</v>
      </c>
      <c r="H8" s="5"/>
      <c r="I8" s="5"/>
      <c r="J8" s="23"/>
      <c r="K8" s="26"/>
      <c r="L8" s="52">
        <v>223</v>
      </c>
      <c r="M8" s="26">
        <v>45.96</v>
      </c>
      <c r="N8" s="5"/>
      <c r="O8" s="5"/>
      <c r="P8" s="12"/>
      <c r="Q8" s="3"/>
    </row>
    <row r="9" spans="1:17" s="2" customFormat="1" ht="44.25" customHeight="1" thickBot="1">
      <c r="A9" s="6">
        <v>2</v>
      </c>
      <c r="B9" s="5" t="s">
        <v>34</v>
      </c>
      <c r="C9" s="5">
        <v>1</v>
      </c>
      <c r="D9" s="33">
        <v>24</v>
      </c>
      <c r="E9" s="53">
        <v>9.487</v>
      </c>
      <c r="F9" s="52"/>
      <c r="G9" s="26"/>
      <c r="H9" s="5"/>
      <c r="I9" s="5"/>
      <c r="J9" s="33">
        <v>24</v>
      </c>
      <c r="K9" s="53">
        <v>9.487</v>
      </c>
      <c r="L9" s="52"/>
      <c r="M9" s="26"/>
      <c r="N9" s="5"/>
      <c r="O9" s="5"/>
      <c r="P9" s="13"/>
      <c r="Q9" s="3"/>
    </row>
    <row r="10" spans="1:17" s="2" customFormat="1" ht="37.5" customHeight="1" thickBot="1">
      <c r="A10" s="301" t="s">
        <v>2</v>
      </c>
      <c r="B10" s="302"/>
      <c r="C10" s="54">
        <f aca="true" t="shared" si="0" ref="C10:O10">C8+C9</f>
        <v>2</v>
      </c>
      <c r="D10" s="42">
        <f t="shared" si="0"/>
        <v>24</v>
      </c>
      <c r="E10" s="55">
        <f t="shared" si="0"/>
        <v>9.487</v>
      </c>
      <c r="F10" s="54">
        <f t="shared" si="0"/>
        <v>223</v>
      </c>
      <c r="G10" s="55">
        <f t="shared" si="0"/>
        <v>45.96</v>
      </c>
      <c r="H10" s="54">
        <f t="shared" si="0"/>
        <v>0</v>
      </c>
      <c r="I10" s="54">
        <f t="shared" si="0"/>
        <v>0</v>
      </c>
      <c r="J10" s="42">
        <f t="shared" si="0"/>
        <v>24</v>
      </c>
      <c r="K10" s="55">
        <f t="shared" si="0"/>
        <v>9.487</v>
      </c>
      <c r="L10" s="54">
        <f t="shared" si="0"/>
        <v>223</v>
      </c>
      <c r="M10" s="54">
        <f t="shared" si="0"/>
        <v>45.96</v>
      </c>
      <c r="N10" s="54">
        <f t="shared" si="0"/>
        <v>0</v>
      </c>
      <c r="O10" s="54">
        <f t="shared" si="0"/>
        <v>0</v>
      </c>
      <c r="P10" s="56"/>
      <c r="Q10" s="3"/>
    </row>
    <row r="11" spans="1:17" s="2" customFormat="1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</row>
    <row r="12" spans="1:17" s="2" customFormat="1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</row>
    <row r="13" spans="1:17" s="2" customFormat="1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11"/>
      <c r="L13" s="11"/>
      <c r="M13" s="7"/>
      <c r="N13" s="7"/>
      <c r="O13" s="7"/>
      <c r="P13" s="3"/>
      <c r="Q13" s="3"/>
    </row>
    <row r="14" spans="1:17" s="2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Q14" s="3"/>
    </row>
    <row r="15" spans="1:17" s="2" customFormat="1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Q15" s="3"/>
    </row>
    <row r="16" spans="1:16" s="2" customFormat="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</row>
    <row r="17" spans="1:15" s="2" customFormat="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2" customFormat="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2" customFormat="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</sheetData>
  <sheetProtection/>
  <mergeCells count="15">
    <mergeCell ref="H5:I5"/>
    <mergeCell ref="J5:K5"/>
    <mergeCell ref="L5:M5"/>
    <mergeCell ref="N5:O5"/>
    <mergeCell ref="A10:B10"/>
    <mergeCell ref="B2:O2"/>
    <mergeCell ref="A3:P3"/>
    <mergeCell ref="A4:A6"/>
    <mergeCell ref="B4:B6"/>
    <mergeCell ref="C4:C6"/>
    <mergeCell ref="D4:I4"/>
    <mergeCell ref="J4:O4"/>
    <mergeCell ref="P4:P6"/>
    <mergeCell ref="D5:E5"/>
    <mergeCell ref="F5:G5"/>
  </mergeCells>
  <printOptions/>
  <pageMargins left="0.4" right="0.17" top="0.26" bottom="0.25" header="0.17" footer="0.18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20"/>
  <sheetViews>
    <sheetView zoomScale="79" zoomScaleNormal="79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11.421875" style="0" customWidth="1"/>
    <col min="9" max="9" width="13.57421875" style="0" customWidth="1"/>
    <col min="18" max="18" width="13.8515625" style="0" customWidth="1"/>
  </cols>
  <sheetData>
    <row r="2" spans="1:24" s="2" customFormat="1" ht="18.75" customHeight="1">
      <c r="A2" s="3"/>
      <c r="B2" s="195" t="s">
        <v>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1"/>
      <c r="Q2" s="1"/>
      <c r="S2" s="3"/>
      <c r="T2" s="3"/>
      <c r="U2" s="3"/>
      <c r="V2" s="3"/>
      <c r="W2" s="3"/>
      <c r="X2" s="3"/>
    </row>
    <row r="3" spans="1:24" s="2" customFormat="1" ht="69.75" customHeight="1" thickBot="1">
      <c r="A3" s="228" t="s">
        <v>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X3" s="4"/>
    </row>
    <row r="4" spans="1:19" s="4" customFormat="1" ht="72" customHeight="1">
      <c r="A4" s="197" t="s">
        <v>1</v>
      </c>
      <c r="B4" s="199" t="s">
        <v>32</v>
      </c>
      <c r="C4" s="199" t="s">
        <v>20</v>
      </c>
      <c r="D4" s="294" t="s">
        <v>18</v>
      </c>
      <c r="E4" s="295"/>
      <c r="F4" s="295"/>
      <c r="G4" s="295"/>
      <c r="H4" s="295"/>
      <c r="I4" s="296"/>
      <c r="J4" s="290" t="s">
        <v>19</v>
      </c>
      <c r="K4" s="291"/>
      <c r="L4" s="291"/>
      <c r="M4" s="291"/>
      <c r="N4" s="291"/>
      <c r="O4" s="292"/>
      <c r="P4" s="303" t="s">
        <v>24</v>
      </c>
      <c r="Q4" s="304"/>
      <c r="R4" s="201" t="s">
        <v>9</v>
      </c>
      <c r="S4" s="1"/>
    </row>
    <row r="5" spans="1:19" s="4" customFormat="1" ht="132" customHeight="1">
      <c r="A5" s="288"/>
      <c r="B5" s="268"/>
      <c r="C5" s="268"/>
      <c r="D5" s="297" t="s">
        <v>21</v>
      </c>
      <c r="E5" s="298"/>
      <c r="F5" s="299" t="s">
        <v>3</v>
      </c>
      <c r="G5" s="300"/>
      <c r="H5" s="211" t="s">
        <v>11</v>
      </c>
      <c r="I5" s="212"/>
      <c r="J5" s="241" t="s">
        <v>4</v>
      </c>
      <c r="K5" s="242"/>
      <c r="L5" s="226" t="s">
        <v>3</v>
      </c>
      <c r="M5" s="227"/>
      <c r="N5" s="211" t="s">
        <v>11</v>
      </c>
      <c r="O5" s="212"/>
      <c r="P5" s="305"/>
      <c r="Q5" s="306"/>
      <c r="R5" s="307"/>
      <c r="S5" s="1"/>
    </row>
    <row r="6" spans="1:19" s="4" customFormat="1" ht="35.25" customHeight="1">
      <c r="A6" s="198"/>
      <c r="B6" s="200"/>
      <c r="C6" s="200"/>
      <c r="D6" s="67" t="s">
        <v>22</v>
      </c>
      <c r="E6" s="66" t="s">
        <v>23</v>
      </c>
      <c r="F6" s="50" t="s">
        <v>22</v>
      </c>
      <c r="G6" s="66" t="s">
        <v>23</v>
      </c>
      <c r="H6" s="21" t="s">
        <v>22</v>
      </c>
      <c r="I6" s="21" t="s">
        <v>23</v>
      </c>
      <c r="J6" s="67" t="s">
        <v>22</v>
      </c>
      <c r="K6" s="66" t="s">
        <v>23</v>
      </c>
      <c r="L6" s="50" t="s">
        <v>22</v>
      </c>
      <c r="M6" s="66" t="s">
        <v>23</v>
      </c>
      <c r="N6" s="21" t="s">
        <v>22</v>
      </c>
      <c r="O6" s="21" t="s">
        <v>23</v>
      </c>
      <c r="P6" s="21" t="s">
        <v>22</v>
      </c>
      <c r="Q6" s="21" t="s">
        <v>23</v>
      </c>
      <c r="R6" s="202"/>
      <c r="S6" s="1"/>
    </row>
    <row r="7" spans="1:19" s="2" customFormat="1" ht="18.75" customHeight="1" thickBot="1">
      <c r="A7" s="14">
        <v>1</v>
      </c>
      <c r="B7" s="9">
        <v>2</v>
      </c>
      <c r="C7" s="9">
        <v>3</v>
      </c>
      <c r="D7" s="22">
        <v>4</v>
      </c>
      <c r="E7" s="25">
        <v>5</v>
      </c>
      <c r="F7" s="51">
        <v>6</v>
      </c>
      <c r="G7" s="25">
        <v>7</v>
      </c>
      <c r="H7" s="9">
        <v>8</v>
      </c>
      <c r="I7" s="9">
        <v>9</v>
      </c>
      <c r="J7" s="22">
        <v>10</v>
      </c>
      <c r="K7" s="25">
        <v>11</v>
      </c>
      <c r="L7" s="51">
        <v>12</v>
      </c>
      <c r="M7" s="25">
        <v>13</v>
      </c>
      <c r="N7" s="9">
        <v>14</v>
      </c>
      <c r="O7" s="9">
        <v>15</v>
      </c>
      <c r="P7" s="63">
        <v>16</v>
      </c>
      <c r="Q7" s="63">
        <v>17</v>
      </c>
      <c r="R7" s="69">
        <v>18</v>
      </c>
      <c r="S7" s="3"/>
    </row>
    <row r="8" spans="1:19" s="2" customFormat="1" ht="50.25" customHeight="1" thickBot="1">
      <c r="A8" s="6">
        <v>1</v>
      </c>
      <c r="B8" s="5" t="s">
        <v>39</v>
      </c>
      <c r="C8" s="5">
        <v>1</v>
      </c>
      <c r="D8" s="5">
        <v>1</v>
      </c>
      <c r="E8" s="68">
        <v>1</v>
      </c>
      <c r="F8" s="5"/>
      <c r="G8" s="26"/>
      <c r="H8" s="5"/>
      <c r="I8" s="5"/>
      <c r="J8" s="23">
        <v>1</v>
      </c>
      <c r="K8" s="26"/>
      <c r="L8" s="52"/>
      <c r="M8" s="26"/>
      <c r="N8" s="5"/>
      <c r="O8" s="5"/>
      <c r="P8" s="64"/>
      <c r="Q8" s="64"/>
      <c r="R8" s="58"/>
      <c r="S8" s="3"/>
    </row>
    <row r="9" spans="1:19" s="2" customFormat="1" ht="44.25" customHeight="1" thickBot="1">
      <c r="A9" s="6">
        <v>2</v>
      </c>
      <c r="B9" s="5" t="s">
        <v>40</v>
      </c>
      <c r="C9" s="5">
        <v>1</v>
      </c>
      <c r="D9" s="10"/>
      <c r="E9" s="53"/>
      <c r="F9" s="5">
        <v>22</v>
      </c>
      <c r="G9" s="26">
        <v>19.8</v>
      </c>
      <c r="H9" s="5"/>
      <c r="I9" s="5"/>
      <c r="J9" s="33"/>
      <c r="K9" s="53"/>
      <c r="L9" s="5">
        <v>22</v>
      </c>
      <c r="M9" s="26"/>
      <c r="N9" s="5"/>
      <c r="O9" s="5"/>
      <c r="P9" s="64"/>
      <c r="Q9" s="64"/>
      <c r="R9" s="70"/>
      <c r="S9" s="3"/>
    </row>
    <row r="10" spans="1:19" s="2" customFormat="1" ht="37.5" customHeight="1" thickBot="1">
      <c r="A10" s="6">
        <v>3</v>
      </c>
      <c r="B10" s="59" t="s">
        <v>41</v>
      </c>
      <c r="C10" s="59">
        <v>1</v>
      </c>
      <c r="D10" s="59"/>
      <c r="E10" s="60"/>
      <c r="F10" s="59">
        <v>26</v>
      </c>
      <c r="G10" s="60">
        <v>21.2</v>
      </c>
      <c r="H10" s="61">
        <f aca="true" t="shared" si="0" ref="H10:O10">H8+H9</f>
        <v>0</v>
      </c>
      <c r="I10" s="61">
        <f t="shared" si="0"/>
        <v>0</v>
      </c>
      <c r="J10" s="62"/>
      <c r="K10" s="60"/>
      <c r="L10" s="59">
        <v>26</v>
      </c>
      <c r="M10" s="61"/>
      <c r="N10" s="61">
        <f t="shared" si="0"/>
        <v>0</v>
      </c>
      <c r="O10" s="61">
        <f t="shared" si="0"/>
        <v>0</v>
      </c>
      <c r="P10" s="65"/>
      <c r="Q10" s="65"/>
      <c r="R10" s="71"/>
      <c r="S10" s="3"/>
    </row>
    <row r="11" spans="1:19" s="2" customFormat="1" ht="37.5" customHeight="1" thickBot="1">
      <c r="A11" s="29"/>
      <c r="B11" s="72" t="s">
        <v>45</v>
      </c>
      <c r="C11" s="72">
        <f aca="true" t="shared" si="1" ref="C11:O11">SUM(C8:C10)</f>
        <v>3</v>
      </c>
      <c r="D11" s="72">
        <f t="shared" si="1"/>
        <v>1</v>
      </c>
      <c r="E11" s="73">
        <f t="shared" si="1"/>
        <v>1</v>
      </c>
      <c r="F11" s="72">
        <f t="shared" si="1"/>
        <v>48</v>
      </c>
      <c r="G11" s="73">
        <f t="shared" si="1"/>
        <v>41</v>
      </c>
      <c r="H11" s="74">
        <f t="shared" si="1"/>
        <v>0</v>
      </c>
      <c r="I11" s="74">
        <f t="shared" si="1"/>
        <v>0</v>
      </c>
      <c r="J11" s="75">
        <f t="shared" si="1"/>
        <v>1</v>
      </c>
      <c r="K11" s="76">
        <f t="shared" si="1"/>
        <v>0</v>
      </c>
      <c r="L11" s="72">
        <f t="shared" si="1"/>
        <v>48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/>
      <c r="Q11" s="74"/>
      <c r="R11" s="77"/>
      <c r="S11" s="3"/>
    </row>
    <row r="12" spans="1:19" s="2" customFormat="1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"/>
      <c r="S12" s="3"/>
    </row>
    <row r="13" spans="1:19" s="2" customFormat="1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"/>
      <c r="S13" s="3"/>
    </row>
    <row r="14" spans="1:19" s="2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11"/>
      <c r="L14" s="11"/>
      <c r="M14" s="7"/>
      <c r="N14" s="7"/>
      <c r="O14" s="7"/>
      <c r="P14" s="7"/>
      <c r="Q14" s="7"/>
      <c r="R14" s="3"/>
      <c r="S14" s="3"/>
    </row>
    <row r="15" spans="1:19" s="2" customFormat="1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"/>
      <c r="S15" s="3"/>
    </row>
    <row r="16" spans="1:19" s="2" customFormat="1" ht="16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"/>
      <c r="S16" s="3"/>
    </row>
    <row r="17" spans="1:18" s="2" customFormat="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3"/>
    </row>
    <row r="18" spans="1:17" s="2" customFormat="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2" customFormat="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2" customFormat="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</sheetData>
  <sheetProtection/>
  <mergeCells count="15">
    <mergeCell ref="J4:O4"/>
    <mergeCell ref="R4:R6"/>
    <mergeCell ref="D5:E5"/>
    <mergeCell ref="F5:G5"/>
    <mergeCell ref="H5:I5"/>
    <mergeCell ref="B2:O2"/>
    <mergeCell ref="J5:K5"/>
    <mergeCell ref="L5:M5"/>
    <mergeCell ref="N5:O5"/>
    <mergeCell ref="P4:Q5"/>
    <mergeCell ref="A3:R3"/>
    <mergeCell ref="A4:A6"/>
    <mergeCell ref="B4:B6"/>
    <mergeCell ref="C4:C6"/>
    <mergeCell ref="D4:I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4.140625" style="2" customWidth="1"/>
    <col min="2" max="2" width="16.00390625" style="2" customWidth="1"/>
    <col min="3" max="3" width="6.421875" style="2" customWidth="1"/>
    <col min="4" max="4" width="7.00390625" style="2" customWidth="1"/>
    <col min="5" max="5" width="10.00390625" style="2" customWidth="1"/>
    <col min="6" max="6" width="7.28125" style="2" customWidth="1"/>
    <col min="7" max="7" width="9.140625" style="2" customWidth="1"/>
    <col min="8" max="8" width="7.57421875" style="2" customWidth="1"/>
    <col min="9" max="9" width="8.140625" style="2" customWidth="1"/>
    <col min="10" max="10" width="5.8515625" style="2" customWidth="1"/>
    <col min="11" max="11" width="7.8515625" style="2" customWidth="1"/>
    <col min="12" max="12" width="7.00390625" style="2" customWidth="1"/>
    <col min="13" max="13" width="7.8515625" style="2" customWidth="1"/>
    <col min="14" max="14" width="7.28125" style="2" customWidth="1"/>
    <col min="15" max="15" width="6.421875" style="2" customWidth="1"/>
    <col min="16" max="16" width="5.00390625" style="2" customWidth="1"/>
    <col min="17" max="17" width="5.7109375" style="2" customWidth="1"/>
    <col min="18" max="18" width="40.00390625" style="2" customWidth="1"/>
    <col min="19" max="19" width="10.421875" style="2" customWidth="1"/>
    <col min="20" max="16384" width="9.140625" style="2" customWidth="1"/>
  </cols>
  <sheetData>
    <row r="1" spans="1:22" ht="18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3"/>
      <c r="T1" s="3"/>
      <c r="U1" s="3"/>
      <c r="V1" s="3"/>
    </row>
    <row r="2" spans="1:22" ht="35.25" customHeight="1" thickBot="1">
      <c r="A2" s="196" t="s">
        <v>76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4"/>
    </row>
    <row r="3" spans="1:18" s="4" customFormat="1" ht="72" customHeight="1">
      <c r="A3" s="206" t="s">
        <v>1</v>
      </c>
      <c r="B3" s="203" t="s">
        <v>7</v>
      </c>
      <c r="C3" s="222" t="s">
        <v>20</v>
      </c>
      <c r="D3" s="219" t="s">
        <v>18</v>
      </c>
      <c r="E3" s="220"/>
      <c r="F3" s="220"/>
      <c r="G3" s="220"/>
      <c r="H3" s="220"/>
      <c r="I3" s="221"/>
      <c r="J3" s="219" t="s">
        <v>77</v>
      </c>
      <c r="K3" s="220"/>
      <c r="L3" s="220"/>
      <c r="M3" s="220"/>
      <c r="N3" s="220"/>
      <c r="O3" s="221"/>
      <c r="P3" s="215" t="s">
        <v>24</v>
      </c>
      <c r="Q3" s="216"/>
      <c r="R3" s="213" t="s">
        <v>9</v>
      </c>
    </row>
    <row r="4" spans="1:18" s="4" customFormat="1" ht="128.25" customHeight="1">
      <c r="A4" s="207"/>
      <c r="B4" s="204"/>
      <c r="C4" s="223"/>
      <c r="D4" s="211" t="s">
        <v>21</v>
      </c>
      <c r="E4" s="212"/>
      <c r="F4" s="211" t="s">
        <v>3</v>
      </c>
      <c r="G4" s="212"/>
      <c r="H4" s="211" t="s">
        <v>11</v>
      </c>
      <c r="I4" s="212"/>
      <c r="J4" s="225" t="s">
        <v>4</v>
      </c>
      <c r="K4" s="225"/>
      <c r="L4" s="225" t="s">
        <v>3</v>
      </c>
      <c r="M4" s="225"/>
      <c r="N4" s="225" t="s">
        <v>11</v>
      </c>
      <c r="O4" s="225"/>
      <c r="P4" s="217"/>
      <c r="Q4" s="218"/>
      <c r="R4" s="214"/>
    </row>
    <row r="5" spans="1:18" s="4" customFormat="1" ht="25.5" customHeight="1" thickBot="1">
      <c r="A5" s="208"/>
      <c r="B5" s="205"/>
      <c r="C5" s="224"/>
      <c r="D5" s="120" t="s">
        <v>22</v>
      </c>
      <c r="E5" s="120" t="s">
        <v>23</v>
      </c>
      <c r="F5" s="120" t="s">
        <v>22</v>
      </c>
      <c r="G5" s="120" t="s">
        <v>23</v>
      </c>
      <c r="H5" s="120" t="s">
        <v>22</v>
      </c>
      <c r="I5" s="120" t="s">
        <v>23</v>
      </c>
      <c r="J5" s="120" t="s">
        <v>22</v>
      </c>
      <c r="K5" s="120" t="s">
        <v>23</v>
      </c>
      <c r="L5" s="120" t="s">
        <v>22</v>
      </c>
      <c r="M5" s="120" t="s">
        <v>23</v>
      </c>
      <c r="N5" s="120" t="s">
        <v>22</v>
      </c>
      <c r="O5" s="120" t="s">
        <v>23</v>
      </c>
      <c r="P5" s="120" t="s">
        <v>22</v>
      </c>
      <c r="Q5" s="120" t="s">
        <v>23</v>
      </c>
      <c r="R5" s="214"/>
    </row>
    <row r="6" spans="1:18" ht="18.75" customHeight="1" thickBot="1">
      <c r="A6" s="124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  <c r="J6" s="125">
        <v>10</v>
      </c>
      <c r="K6" s="125">
        <v>11</v>
      </c>
      <c r="L6" s="125">
        <v>12</v>
      </c>
      <c r="M6" s="125">
        <v>13</v>
      </c>
      <c r="N6" s="125">
        <v>14</v>
      </c>
      <c r="O6" s="125">
        <v>15</v>
      </c>
      <c r="P6" s="125">
        <v>16</v>
      </c>
      <c r="Q6" s="125">
        <v>17</v>
      </c>
      <c r="R6" s="129">
        <v>18</v>
      </c>
    </row>
    <row r="7" spans="1:18" ht="36.75" customHeight="1" thickBot="1">
      <c r="A7" s="167">
        <v>1</v>
      </c>
      <c r="B7" s="168" t="s">
        <v>6</v>
      </c>
      <c r="C7" s="110">
        <v>1</v>
      </c>
      <c r="D7" s="110">
        <v>66</v>
      </c>
      <c r="E7" s="110">
        <v>28.721999999999994</v>
      </c>
      <c r="F7" s="110">
        <v>0</v>
      </c>
      <c r="G7" s="110">
        <v>0</v>
      </c>
      <c r="H7" s="110">
        <v>0</v>
      </c>
      <c r="I7" s="110">
        <v>0</v>
      </c>
      <c r="J7" s="110">
        <v>66</v>
      </c>
      <c r="K7" s="110">
        <v>28.721999999999994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69"/>
    </row>
    <row r="8" spans="1:18" ht="31.5" customHeight="1" thickBot="1">
      <c r="A8" s="168">
        <v>2</v>
      </c>
      <c r="B8" s="110" t="s">
        <v>5</v>
      </c>
      <c r="C8" s="110">
        <v>2</v>
      </c>
      <c r="D8" s="110">
        <v>7</v>
      </c>
      <c r="E8" s="110">
        <v>581.31</v>
      </c>
      <c r="F8" s="110">
        <v>1</v>
      </c>
      <c r="G8" s="110">
        <v>2.096</v>
      </c>
      <c r="H8" s="110">
        <v>378</v>
      </c>
      <c r="I8" s="110">
        <v>98.45049999999998</v>
      </c>
      <c r="J8" s="110">
        <v>7</v>
      </c>
      <c r="K8" s="110">
        <v>581.31</v>
      </c>
      <c r="L8" s="110">
        <v>0</v>
      </c>
      <c r="M8" s="110">
        <v>0</v>
      </c>
      <c r="N8" s="110">
        <v>378</v>
      </c>
      <c r="O8" s="110">
        <v>98.45049999999998</v>
      </c>
      <c r="P8" s="110">
        <v>1</v>
      </c>
      <c r="Q8" s="110">
        <v>2.096</v>
      </c>
      <c r="R8" s="170" t="s">
        <v>78</v>
      </c>
    </row>
    <row r="9" spans="1:18" ht="27.75" customHeight="1" thickBot="1">
      <c r="A9" s="167">
        <v>3</v>
      </c>
      <c r="B9" s="168" t="s">
        <v>14</v>
      </c>
      <c r="C9" s="171">
        <v>12</v>
      </c>
      <c r="D9" s="110"/>
      <c r="E9" s="110"/>
      <c r="F9" s="110"/>
      <c r="G9" s="110"/>
      <c r="H9" s="110">
        <v>354</v>
      </c>
      <c r="I9" s="110">
        <v>150.8456</v>
      </c>
      <c r="J9" s="110"/>
      <c r="K9" s="110"/>
      <c r="L9" s="110"/>
      <c r="M9" s="110"/>
      <c r="N9" s="110">
        <v>354</v>
      </c>
      <c r="O9" s="110">
        <v>150.8456</v>
      </c>
      <c r="P9" s="110">
        <v>0</v>
      </c>
      <c r="Q9" s="110">
        <v>0</v>
      </c>
      <c r="R9" s="169"/>
    </row>
    <row r="10" spans="1:18" ht="27" customHeight="1" thickBot="1">
      <c r="A10" s="168">
        <v>4</v>
      </c>
      <c r="B10" s="110" t="s">
        <v>8</v>
      </c>
      <c r="C10" s="109">
        <v>1</v>
      </c>
      <c r="D10" s="109">
        <v>3</v>
      </c>
      <c r="E10" s="172">
        <v>396.03</v>
      </c>
      <c r="F10" s="109"/>
      <c r="G10" s="109"/>
      <c r="H10" s="109"/>
      <c r="I10" s="109"/>
      <c r="J10" s="109">
        <v>2</v>
      </c>
      <c r="K10" s="172">
        <v>236.03</v>
      </c>
      <c r="L10" s="109"/>
      <c r="M10" s="109"/>
      <c r="N10" s="109"/>
      <c r="O10" s="109"/>
      <c r="P10" s="110">
        <v>1</v>
      </c>
      <c r="Q10" s="110">
        <v>160</v>
      </c>
      <c r="R10" s="169"/>
    </row>
    <row r="11" spans="1:18" ht="24.75" customHeight="1" thickBot="1">
      <c r="A11" s="168">
        <v>5</v>
      </c>
      <c r="B11" s="110" t="s">
        <v>15</v>
      </c>
      <c r="C11" s="110">
        <v>3</v>
      </c>
      <c r="D11" s="110"/>
      <c r="E11" s="110"/>
      <c r="F11" s="110">
        <v>6</v>
      </c>
      <c r="G11" s="110">
        <v>1.72</v>
      </c>
      <c r="H11" s="110">
        <v>377</v>
      </c>
      <c r="I11" s="110">
        <v>26.35</v>
      </c>
      <c r="J11" s="110"/>
      <c r="K11" s="110"/>
      <c r="L11" s="110">
        <v>6</v>
      </c>
      <c r="M11" s="110">
        <v>1.72</v>
      </c>
      <c r="N11" s="110">
        <v>377</v>
      </c>
      <c r="O11" s="110">
        <v>26.35</v>
      </c>
      <c r="P11" s="110">
        <v>0</v>
      </c>
      <c r="Q11" s="110">
        <v>0</v>
      </c>
      <c r="R11" s="169"/>
    </row>
    <row r="12" spans="1:18" ht="39" customHeight="1" thickBot="1">
      <c r="A12" s="167">
        <v>6</v>
      </c>
      <c r="B12" s="168" t="s">
        <v>17</v>
      </c>
      <c r="C12" s="110">
        <v>3</v>
      </c>
      <c r="D12" s="110">
        <v>1</v>
      </c>
      <c r="E12" s="110">
        <v>14.7</v>
      </c>
      <c r="F12" s="110">
        <v>1386</v>
      </c>
      <c r="G12" s="110">
        <v>786</v>
      </c>
      <c r="H12" s="110">
        <v>0</v>
      </c>
      <c r="I12" s="110">
        <v>0</v>
      </c>
      <c r="J12" s="110">
        <v>1</v>
      </c>
      <c r="K12" s="110">
        <v>14.7</v>
      </c>
      <c r="L12" s="110">
        <v>1386</v>
      </c>
      <c r="M12" s="110">
        <v>786</v>
      </c>
      <c r="N12" s="110">
        <v>0</v>
      </c>
      <c r="O12" s="110">
        <v>0</v>
      </c>
      <c r="P12" s="110">
        <v>0</v>
      </c>
      <c r="Q12" s="110">
        <v>0</v>
      </c>
      <c r="R12" s="170" t="s">
        <v>79</v>
      </c>
    </row>
    <row r="13" spans="1:18" ht="72.75" customHeight="1" thickBot="1">
      <c r="A13" s="173">
        <v>7</v>
      </c>
      <c r="B13" s="111" t="s">
        <v>10</v>
      </c>
      <c r="C13" s="111">
        <v>9</v>
      </c>
      <c r="D13" s="111">
        <v>57</v>
      </c>
      <c r="E13" s="111">
        <v>479.29</v>
      </c>
      <c r="F13" s="111">
        <v>3</v>
      </c>
      <c r="G13" s="111">
        <v>50.1601</v>
      </c>
      <c r="H13" s="111"/>
      <c r="I13" s="111"/>
      <c r="J13" s="111">
        <v>50</v>
      </c>
      <c r="K13" s="111">
        <v>420.29</v>
      </c>
      <c r="L13" s="111">
        <v>2</v>
      </c>
      <c r="M13" s="111">
        <v>46.56</v>
      </c>
      <c r="N13" s="174"/>
      <c r="O13" s="174"/>
      <c r="P13" s="111">
        <v>8</v>
      </c>
      <c r="Q13" s="111">
        <v>62.6001</v>
      </c>
      <c r="R13" s="170" t="s">
        <v>80</v>
      </c>
    </row>
    <row r="14" spans="1:18" ht="27" customHeight="1" thickBot="1">
      <c r="A14" s="168">
        <v>8</v>
      </c>
      <c r="B14" s="110" t="s">
        <v>12</v>
      </c>
      <c r="C14" s="110">
        <v>3</v>
      </c>
      <c r="D14" s="110">
        <v>1</v>
      </c>
      <c r="E14" s="110">
        <v>0</v>
      </c>
      <c r="F14" s="110">
        <v>48</v>
      </c>
      <c r="G14" s="110">
        <v>0</v>
      </c>
      <c r="H14" s="110">
        <v>0</v>
      </c>
      <c r="I14" s="110">
        <v>0</v>
      </c>
      <c r="J14" s="110">
        <v>1</v>
      </c>
      <c r="K14" s="110">
        <v>0</v>
      </c>
      <c r="L14" s="110">
        <v>48</v>
      </c>
      <c r="M14" s="110">
        <v>0</v>
      </c>
      <c r="N14" s="110">
        <v>0</v>
      </c>
      <c r="O14" s="110">
        <v>0</v>
      </c>
      <c r="P14" s="110"/>
      <c r="Q14" s="110"/>
      <c r="R14" s="175"/>
    </row>
    <row r="15" spans="1:18" ht="30" customHeight="1" thickBot="1">
      <c r="A15" s="167">
        <v>9</v>
      </c>
      <c r="B15" s="168" t="s">
        <v>13</v>
      </c>
      <c r="C15" s="110">
        <v>5</v>
      </c>
      <c r="D15" s="110">
        <v>24</v>
      </c>
      <c r="E15" s="110">
        <v>9.487</v>
      </c>
      <c r="F15" s="110">
        <v>223</v>
      </c>
      <c r="G15" s="110">
        <v>45.96</v>
      </c>
      <c r="H15" s="110">
        <v>0</v>
      </c>
      <c r="I15" s="110">
        <v>0</v>
      </c>
      <c r="J15" s="110">
        <v>24</v>
      </c>
      <c r="K15" s="110">
        <v>9.487</v>
      </c>
      <c r="L15" s="110">
        <v>223</v>
      </c>
      <c r="M15" s="110">
        <v>45.96</v>
      </c>
      <c r="N15" s="110">
        <v>0</v>
      </c>
      <c r="O15" s="110">
        <v>0</v>
      </c>
      <c r="P15" s="110"/>
      <c r="Q15" s="110"/>
      <c r="R15" s="169"/>
    </row>
    <row r="16" spans="1:18" ht="24.75" customHeight="1" thickBot="1">
      <c r="A16" s="176">
        <v>10</v>
      </c>
      <c r="B16" s="168" t="s">
        <v>16</v>
      </c>
      <c r="C16" s="110">
        <v>1</v>
      </c>
      <c r="D16" s="110">
        <v>0</v>
      </c>
      <c r="E16" s="110">
        <v>0</v>
      </c>
      <c r="F16" s="110">
        <v>54</v>
      </c>
      <c r="G16" s="110">
        <v>39.66</v>
      </c>
      <c r="H16" s="110">
        <v>28</v>
      </c>
      <c r="I16" s="110">
        <v>15.96</v>
      </c>
      <c r="J16" s="110">
        <v>0</v>
      </c>
      <c r="K16" s="110">
        <v>0</v>
      </c>
      <c r="L16" s="110">
        <v>54</v>
      </c>
      <c r="M16" s="110">
        <v>39.66</v>
      </c>
      <c r="N16" s="110">
        <v>28</v>
      </c>
      <c r="O16" s="110">
        <v>15.96</v>
      </c>
      <c r="P16" s="110"/>
      <c r="Q16" s="110"/>
      <c r="R16" s="175"/>
    </row>
    <row r="17" spans="1:18" ht="37.5" customHeight="1" thickBot="1">
      <c r="A17" s="209" t="s">
        <v>2</v>
      </c>
      <c r="B17" s="210"/>
      <c r="C17" s="109">
        <f aca="true" t="shared" si="0" ref="C17:O17">SUM(C7:C16)</f>
        <v>40</v>
      </c>
      <c r="D17" s="109">
        <f t="shared" si="0"/>
        <v>159</v>
      </c>
      <c r="E17" s="172">
        <f>SUM(E7:E16)</f>
        <v>1509.539</v>
      </c>
      <c r="F17" s="109">
        <f>SUM(F7:F16)</f>
        <v>1721</v>
      </c>
      <c r="G17" s="109">
        <f t="shared" si="0"/>
        <v>925.5961000000001</v>
      </c>
      <c r="H17" s="109">
        <f>SUM(H7:H16)</f>
        <v>1137</v>
      </c>
      <c r="I17" s="109">
        <f t="shared" si="0"/>
        <v>291.60609999999997</v>
      </c>
      <c r="J17" s="109">
        <f t="shared" si="0"/>
        <v>151</v>
      </c>
      <c r="K17" s="109">
        <f t="shared" si="0"/>
        <v>1290.539</v>
      </c>
      <c r="L17" s="109">
        <f t="shared" si="0"/>
        <v>1719</v>
      </c>
      <c r="M17" s="109">
        <f t="shared" si="0"/>
        <v>919.9</v>
      </c>
      <c r="N17" s="109">
        <f t="shared" si="0"/>
        <v>1137</v>
      </c>
      <c r="O17" s="109">
        <f t="shared" si="0"/>
        <v>291.60609999999997</v>
      </c>
      <c r="P17" s="109">
        <f>SUM(P7:P16)</f>
        <v>10</v>
      </c>
      <c r="Q17" s="109">
        <f>SUM(Q7:Q16)</f>
        <v>224.6961</v>
      </c>
      <c r="R17" s="177"/>
    </row>
    <row r="18" spans="1:17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3"/>
    </row>
    <row r="19" spans="1:17" ht="16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3"/>
    </row>
    <row r="20" spans="1:17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11"/>
      <c r="L20" s="11"/>
      <c r="M20" s="7"/>
      <c r="N20" s="7"/>
      <c r="O20" s="7"/>
      <c r="P20" s="3"/>
      <c r="Q20" s="3"/>
    </row>
    <row r="21" spans="1:18" ht="33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3"/>
      <c r="R21" s="3"/>
    </row>
    <row r="22" spans="1:17" ht="16.5">
      <c r="A22" s="7"/>
      <c r="B22" s="7"/>
      <c r="C22" s="7"/>
      <c r="D22" s="7"/>
      <c r="E22" s="178"/>
      <c r="F22" s="7"/>
      <c r="G22" s="178"/>
      <c r="H22" s="178"/>
      <c r="I22" s="178"/>
      <c r="J22" s="7"/>
      <c r="K22" s="7"/>
      <c r="L22" s="7"/>
      <c r="M22" s="7"/>
      <c r="N22" s="7"/>
      <c r="O22" s="7"/>
      <c r="P22" s="3"/>
      <c r="Q22" s="3"/>
    </row>
    <row r="23" spans="1:1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</sheetData>
  <sheetProtection/>
  <mergeCells count="16">
    <mergeCell ref="D3:I3"/>
    <mergeCell ref="C3:C5"/>
    <mergeCell ref="N4:O4"/>
    <mergeCell ref="L4:M4"/>
    <mergeCell ref="J4:K4"/>
    <mergeCell ref="H4:I4"/>
    <mergeCell ref="B3:B5"/>
    <mergeCell ref="A3:A5"/>
    <mergeCell ref="A2:R2"/>
    <mergeCell ref="A1:R1"/>
    <mergeCell ref="A17:B17"/>
    <mergeCell ref="F4:G4"/>
    <mergeCell ref="D4:E4"/>
    <mergeCell ref="R3:R5"/>
    <mergeCell ref="P3:Q4"/>
    <mergeCell ref="J3:O3"/>
  </mergeCells>
  <printOptions/>
  <pageMargins left="0.22" right="0.41" top="0.4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zoomScale="93" zoomScaleNormal="93" zoomScalePageLayoutView="0" workbookViewId="0" topLeftCell="A13">
      <selection activeCell="A2" sqref="A2:AH2"/>
    </sheetView>
  </sheetViews>
  <sheetFormatPr defaultColWidth="9.140625" defaultRowHeight="12.75"/>
  <cols>
    <col min="1" max="1" width="3.28125" style="2" customWidth="1"/>
    <col min="2" max="2" width="15.00390625" style="2" customWidth="1"/>
    <col min="3" max="3" width="7.421875" style="2" customWidth="1"/>
    <col min="4" max="4" width="8.00390625" style="2" customWidth="1"/>
    <col min="5" max="6" width="7.7109375" style="2" customWidth="1"/>
    <col min="7" max="7" width="6.140625" style="2" customWidth="1"/>
    <col min="8" max="8" width="7.28125" style="2" customWidth="1"/>
    <col min="9" max="9" width="8.140625" style="2" customWidth="1"/>
    <col min="10" max="11" width="5.8515625" style="2" customWidth="1"/>
    <col min="12" max="12" width="5.57421875" style="2" customWidth="1"/>
    <col min="13" max="13" width="6.8515625" style="2" customWidth="1"/>
    <col min="14" max="14" width="7.57421875" style="2" customWidth="1"/>
    <col min="15" max="15" width="10.8515625" style="2" customWidth="1"/>
    <col min="16" max="16" width="6.28125" style="2" customWidth="1"/>
    <col min="17" max="17" width="5.8515625" style="2" customWidth="1"/>
    <col min="18" max="18" width="6.28125" style="2" customWidth="1"/>
    <col min="19" max="19" width="5.421875" style="2" customWidth="1"/>
    <col min="20" max="20" width="7.00390625" style="2" customWidth="1"/>
    <col min="21" max="21" width="6.00390625" style="2" customWidth="1"/>
    <col min="22" max="22" width="5.57421875" style="2" customWidth="1"/>
    <col min="23" max="23" width="8.421875" style="2" customWidth="1"/>
    <col min="24" max="24" width="5.7109375" style="2" customWidth="1"/>
    <col min="25" max="25" width="8.421875" style="2" customWidth="1"/>
    <col min="26" max="26" width="5.8515625" style="2" customWidth="1"/>
    <col min="27" max="27" width="5.28125" style="2" customWidth="1"/>
    <col min="28" max="28" width="7.00390625" style="2" customWidth="1"/>
    <col min="29" max="29" width="5.8515625" style="2" customWidth="1"/>
    <col min="30" max="31" width="5.57421875" style="2" customWidth="1"/>
    <col min="32" max="32" width="5.140625" style="2" customWidth="1"/>
    <col min="33" max="33" width="6.57421875" style="2" customWidth="1"/>
    <col min="34" max="34" width="15.7109375" style="2" customWidth="1"/>
    <col min="35" max="35" width="10.421875" style="2" customWidth="1"/>
    <col min="36" max="16384" width="9.140625" style="2" customWidth="1"/>
  </cols>
  <sheetData>
    <row r="1" spans="1:38" ht="18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3"/>
      <c r="AJ1" s="3"/>
      <c r="AK1" s="3"/>
      <c r="AL1" s="3"/>
    </row>
    <row r="2" spans="1:38" ht="52.5" customHeight="1" thickBot="1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L2" s="4"/>
    </row>
    <row r="3" spans="1:34" s="4" customFormat="1" ht="72" customHeight="1">
      <c r="A3" s="206" t="s">
        <v>1</v>
      </c>
      <c r="B3" s="203" t="s">
        <v>7</v>
      </c>
      <c r="C3" s="222" t="s">
        <v>20</v>
      </c>
      <c r="D3" s="222" t="s">
        <v>18</v>
      </c>
      <c r="E3" s="222"/>
      <c r="F3" s="222"/>
      <c r="G3" s="222"/>
      <c r="H3" s="222"/>
      <c r="I3" s="222"/>
      <c r="J3" s="222" t="s">
        <v>57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15" t="s">
        <v>24</v>
      </c>
      <c r="AC3" s="234"/>
      <c r="AD3" s="234"/>
      <c r="AE3" s="234"/>
      <c r="AF3" s="234"/>
      <c r="AG3" s="216"/>
      <c r="AH3" s="231" t="s">
        <v>9</v>
      </c>
    </row>
    <row r="4" spans="1:34" s="4" customFormat="1" ht="48" customHeight="1">
      <c r="A4" s="207"/>
      <c r="B4" s="204"/>
      <c r="C4" s="223"/>
      <c r="D4" s="239" t="s">
        <v>21</v>
      </c>
      <c r="E4" s="240"/>
      <c r="F4" s="239" t="s">
        <v>3</v>
      </c>
      <c r="G4" s="240"/>
      <c r="H4" s="239" t="s">
        <v>11</v>
      </c>
      <c r="I4" s="240"/>
      <c r="J4" s="211" t="s">
        <v>53</v>
      </c>
      <c r="K4" s="236"/>
      <c r="L4" s="236"/>
      <c r="M4" s="236"/>
      <c r="N4" s="236"/>
      <c r="O4" s="212"/>
      <c r="P4" s="211" t="s">
        <v>54</v>
      </c>
      <c r="Q4" s="236"/>
      <c r="R4" s="236"/>
      <c r="S4" s="236"/>
      <c r="T4" s="236"/>
      <c r="U4" s="212"/>
      <c r="V4" s="211" t="s">
        <v>11</v>
      </c>
      <c r="W4" s="236"/>
      <c r="X4" s="236"/>
      <c r="Y4" s="236"/>
      <c r="Z4" s="236"/>
      <c r="AA4" s="212"/>
      <c r="AB4" s="217"/>
      <c r="AC4" s="235"/>
      <c r="AD4" s="235"/>
      <c r="AE4" s="235"/>
      <c r="AF4" s="235"/>
      <c r="AG4" s="218"/>
      <c r="AH4" s="232"/>
    </row>
    <row r="5" spans="1:34" s="4" customFormat="1" ht="90" customHeight="1">
      <c r="A5" s="229"/>
      <c r="B5" s="230"/>
      <c r="C5" s="225"/>
      <c r="D5" s="217"/>
      <c r="E5" s="218"/>
      <c r="F5" s="217"/>
      <c r="G5" s="218"/>
      <c r="H5" s="217"/>
      <c r="I5" s="218"/>
      <c r="J5" s="225" t="s">
        <v>55</v>
      </c>
      <c r="K5" s="225"/>
      <c r="L5" s="211" t="s">
        <v>56</v>
      </c>
      <c r="M5" s="212"/>
      <c r="N5" s="226" t="s">
        <v>60</v>
      </c>
      <c r="O5" s="227"/>
      <c r="P5" s="225" t="s">
        <v>55</v>
      </c>
      <c r="Q5" s="225"/>
      <c r="R5" s="211" t="s">
        <v>56</v>
      </c>
      <c r="S5" s="212"/>
      <c r="T5" s="226" t="s">
        <v>61</v>
      </c>
      <c r="U5" s="227"/>
      <c r="V5" s="225" t="s">
        <v>55</v>
      </c>
      <c r="W5" s="225"/>
      <c r="X5" s="211" t="s">
        <v>56</v>
      </c>
      <c r="Y5" s="212"/>
      <c r="Z5" s="211" t="s">
        <v>60</v>
      </c>
      <c r="AA5" s="212"/>
      <c r="AB5" s="225" t="s">
        <v>55</v>
      </c>
      <c r="AC5" s="225"/>
      <c r="AD5" s="211" t="s">
        <v>56</v>
      </c>
      <c r="AE5" s="212"/>
      <c r="AF5" s="211" t="s">
        <v>60</v>
      </c>
      <c r="AG5" s="212"/>
      <c r="AH5" s="233"/>
    </row>
    <row r="6" spans="1:34" s="4" customFormat="1" ht="25.5" customHeight="1">
      <c r="A6" s="229"/>
      <c r="B6" s="230"/>
      <c r="C6" s="225"/>
      <c r="D6" s="82" t="s">
        <v>22</v>
      </c>
      <c r="E6" s="82" t="s">
        <v>23</v>
      </c>
      <c r="F6" s="82" t="s">
        <v>22</v>
      </c>
      <c r="G6" s="82" t="s">
        <v>23</v>
      </c>
      <c r="H6" s="82" t="s">
        <v>22</v>
      </c>
      <c r="I6" s="82" t="s">
        <v>23</v>
      </c>
      <c r="J6" s="82" t="s">
        <v>22</v>
      </c>
      <c r="K6" s="82" t="s">
        <v>23</v>
      </c>
      <c r="L6" s="82" t="s">
        <v>22</v>
      </c>
      <c r="M6" s="82" t="s">
        <v>23</v>
      </c>
      <c r="N6" s="103" t="s">
        <v>22</v>
      </c>
      <c r="O6" s="103" t="s">
        <v>23</v>
      </c>
      <c r="P6" s="82" t="s">
        <v>22</v>
      </c>
      <c r="Q6" s="82" t="s">
        <v>23</v>
      </c>
      <c r="R6" s="82" t="s">
        <v>22</v>
      </c>
      <c r="S6" s="82" t="s">
        <v>23</v>
      </c>
      <c r="T6" s="103" t="s">
        <v>22</v>
      </c>
      <c r="U6" s="103" t="s">
        <v>23</v>
      </c>
      <c r="V6" s="82" t="s">
        <v>22</v>
      </c>
      <c r="W6" s="82" t="s">
        <v>23</v>
      </c>
      <c r="X6" s="82" t="s">
        <v>22</v>
      </c>
      <c r="Y6" s="82" t="s">
        <v>23</v>
      </c>
      <c r="Z6" s="82" t="s">
        <v>22</v>
      </c>
      <c r="AA6" s="82" t="s">
        <v>23</v>
      </c>
      <c r="AB6" s="82" t="s">
        <v>22</v>
      </c>
      <c r="AC6" s="82" t="s">
        <v>23</v>
      </c>
      <c r="AD6" s="82" t="s">
        <v>22</v>
      </c>
      <c r="AE6" s="82" t="s">
        <v>23</v>
      </c>
      <c r="AF6" s="82" t="s">
        <v>22</v>
      </c>
      <c r="AG6" s="82" t="s">
        <v>23</v>
      </c>
      <c r="AH6" s="233"/>
    </row>
    <row r="7" spans="1:34" ht="18.75" customHeight="1">
      <c r="A7" s="87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50">
        <v>14</v>
      </c>
      <c r="O7" s="50">
        <v>15</v>
      </c>
      <c r="P7" s="21">
        <v>16</v>
      </c>
      <c r="Q7" s="21">
        <v>17</v>
      </c>
      <c r="R7" s="21">
        <v>18</v>
      </c>
      <c r="S7" s="21">
        <v>19</v>
      </c>
      <c r="T7" s="50">
        <v>20</v>
      </c>
      <c r="U7" s="50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88">
        <v>34</v>
      </c>
    </row>
    <row r="8" spans="1:34" ht="35.25" customHeight="1">
      <c r="A8" s="87">
        <v>1</v>
      </c>
      <c r="B8" s="21" t="s">
        <v>6</v>
      </c>
      <c r="C8" s="78">
        <v>4</v>
      </c>
      <c r="D8" s="78">
        <v>137</v>
      </c>
      <c r="E8" s="84">
        <v>62.874</v>
      </c>
      <c r="F8" s="78">
        <v>0</v>
      </c>
      <c r="G8" s="78">
        <v>0</v>
      </c>
      <c r="H8" s="78">
        <v>0</v>
      </c>
      <c r="I8" s="78">
        <v>0</v>
      </c>
      <c r="J8" s="78">
        <v>66</v>
      </c>
      <c r="K8" s="78">
        <v>28.721999999999994</v>
      </c>
      <c r="L8" s="78">
        <v>137</v>
      </c>
      <c r="M8" s="84">
        <v>62.874</v>
      </c>
      <c r="N8" s="104">
        <f>L8-J8</f>
        <v>71</v>
      </c>
      <c r="O8" s="105">
        <f>M8-K8</f>
        <v>34.15200000000001</v>
      </c>
      <c r="P8" s="78">
        <v>0</v>
      </c>
      <c r="Q8" s="78">
        <v>0</v>
      </c>
      <c r="R8" s="78">
        <v>0</v>
      </c>
      <c r="S8" s="78">
        <v>0</v>
      </c>
      <c r="T8" s="104">
        <f>R8-P8</f>
        <v>0</v>
      </c>
      <c r="U8" s="104">
        <f>S8-Q8</f>
        <v>0</v>
      </c>
      <c r="V8" s="78">
        <v>0</v>
      </c>
      <c r="W8" s="78">
        <v>0</v>
      </c>
      <c r="X8" s="78">
        <v>0</v>
      </c>
      <c r="Y8" s="78">
        <v>0</v>
      </c>
      <c r="Z8" s="78">
        <f>X8-V8</f>
        <v>0</v>
      </c>
      <c r="AA8" s="78">
        <f>Y8-W8</f>
        <v>0</v>
      </c>
      <c r="AB8" s="78">
        <v>0</v>
      </c>
      <c r="AC8" s="78">
        <v>0</v>
      </c>
      <c r="AD8" s="78">
        <v>0</v>
      </c>
      <c r="AE8" s="78">
        <v>0</v>
      </c>
      <c r="AF8" s="78">
        <f>AD8-AB8</f>
        <v>0</v>
      </c>
      <c r="AG8" s="78">
        <f>AE8-AC8</f>
        <v>0</v>
      </c>
      <c r="AH8" s="86"/>
    </row>
    <row r="9" spans="1:34" ht="62.25" customHeight="1">
      <c r="A9" s="87">
        <v>2</v>
      </c>
      <c r="B9" s="21" t="s">
        <v>5</v>
      </c>
      <c r="C9" s="78">
        <v>2</v>
      </c>
      <c r="D9" s="78">
        <v>0</v>
      </c>
      <c r="E9" s="78">
        <v>0</v>
      </c>
      <c r="F9" s="78">
        <v>4</v>
      </c>
      <c r="G9" s="78">
        <v>15.799999999999999</v>
      </c>
      <c r="H9" s="78">
        <v>252</v>
      </c>
      <c r="I9" s="78">
        <v>79.026</v>
      </c>
      <c r="J9" s="78">
        <v>7</v>
      </c>
      <c r="K9" s="78">
        <v>581.31</v>
      </c>
      <c r="L9" s="78">
        <v>0</v>
      </c>
      <c r="M9" s="78">
        <v>0</v>
      </c>
      <c r="N9" s="104">
        <f aca="true" t="shared" si="0" ref="N9:N17">L9-J9</f>
        <v>-7</v>
      </c>
      <c r="O9" s="105">
        <f aca="true" t="shared" si="1" ref="O9:O17">M9-K9</f>
        <v>-581.31</v>
      </c>
      <c r="P9" s="78">
        <v>0</v>
      </c>
      <c r="Q9" s="78">
        <v>0</v>
      </c>
      <c r="R9" s="78">
        <v>4</v>
      </c>
      <c r="S9" s="78">
        <v>15.799999999999999</v>
      </c>
      <c r="T9" s="104">
        <f aca="true" t="shared" si="2" ref="T9:T17">R9-P9</f>
        <v>4</v>
      </c>
      <c r="U9" s="104">
        <f aca="true" t="shared" si="3" ref="U9:U17">S9-Q9</f>
        <v>15.799999999999999</v>
      </c>
      <c r="V9" s="100">
        <v>378</v>
      </c>
      <c r="W9" s="78">
        <v>98.45049999999998</v>
      </c>
      <c r="X9" s="78">
        <v>252</v>
      </c>
      <c r="Y9" s="78">
        <v>79.026</v>
      </c>
      <c r="Z9" s="78">
        <f aca="true" t="shared" si="4" ref="Z9:Z17">X9-V9</f>
        <v>-126</v>
      </c>
      <c r="AA9" s="78">
        <f aca="true" t="shared" si="5" ref="AA9:AA17">Y9-W9</f>
        <v>-19.42449999999998</v>
      </c>
      <c r="AB9" s="78">
        <v>1</v>
      </c>
      <c r="AC9" s="78">
        <v>2.096</v>
      </c>
      <c r="AD9" s="78">
        <v>0</v>
      </c>
      <c r="AE9" s="78">
        <v>0</v>
      </c>
      <c r="AF9" s="78">
        <f aca="true" t="shared" si="6" ref="AF9:AF17">AD9-AB9</f>
        <v>-1</v>
      </c>
      <c r="AG9" s="78">
        <f aca="true" t="shared" si="7" ref="AG9:AG17">AE9-AC9</f>
        <v>-2.096</v>
      </c>
      <c r="AH9" s="89" t="s">
        <v>59</v>
      </c>
    </row>
    <row r="10" spans="1:34" ht="25.5" customHeight="1">
      <c r="A10" s="87">
        <v>3</v>
      </c>
      <c r="B10" s="21" t="s">
        <v>14</v>
      </c>
      <c r="C10" s="83">
        <v>10</v>
      </c>
      <c r="D10" s="78"/>
      <c r="E10" s="78"/>
      <c r="F10" s="78"/>
      <c r="G10" s="78"/>
      <c r="H10" s="78">
        <v>785</v>
      </c>
      <c r="I10" s="78">
        <v>467.673</v>
      </c>
      <c r="J10" s="78"/>
      <c r="K10" s="78"/>
      <c r="L10" s="78"/>
      <c r="M10" s="78"/>
      <c r="N10" s="104">
        <f t="shared" si="0"/>
        <v>0</v>
      </c>
      <c r="O10" s="105">
        <f t="shared" si="1"/>
        <v>0</v>
      </c>
      <c r="P10" s="78"/>
      <c r="Q10" s="78"/>
      <c r="R10" s="78"/>
      <c r="S10" s="78"/>
      <c r="T10" s="104">
        <f t="shared" si="2"/>
        <v>0</v>
      </c>
      <c r="U10" s="104">
        <f t="shared" si="3"/>
        <v>0</v>
      </c>
      <c r="V10" s="78">
        <v>354</v>
      </c>
      <c r="W10" s="78">
        <v>150.8456</v>
      </c>
      <c r="X10" s="78">
        <v>785</v>
      </c>
      <c r="Y10" s="78">
        <v>467.673</v>
      </c>
      <c r="Z10" s="78">
        <f t="shared" si="4"/>
        <v>431</v>
      </c>
      <c r="AA10" s="78">
        <f t="shared" si="5"/>
        <v>316.8274</v>
      </c>
      <c r="AB10" s="78">
        <v>0</v>
      </c>
      <c r="AC10" s="78">
        <v>0</v>
      </c>
      <c r="AD10" s="78"/>
      <c r="AE10" s="78"/>
      <c r="AF10" s="78">
        <f t="shared" si="6"/>
        <v>0</v>
      </c>
      <c r="AG10" s="78">
        <f t="shared" si="7"/>
        <v>0</v>
      </c>
      <c r="AH10" s="86"/>
    </row>
    <row r="11" spans="1:34" ht="27" customHeight="1">
      <c r="A11" s="87">
        <v>4</v>
      </c>
      <c r="B11" s="21" t="s">
        <v>8</v>
      </c>
      <c r="C11" s="78">
        <v>1</v>
      </c>
      <c r="D11" s="100">
        <v>91.02</v>
      </c>
      <c r="E11" s="78"/>
      <c r="F11" s="78"/>
      <c r="G11" s="78"/>
      <c r="H11" s="78"/>
      <c r="I11" s="78">
        <v>1</v>
      </c>
      <c r="J11" s="78">
        <v>2</v>
      </c>
      <c r="K11" s="78">
        <v>236.03</v>
      </c>
      <c r="L11" s="78">
        <v>91.02</v>
      </c>
      <c r="M11" s="78"/>
      <c r="N11" s="104">
        <f t="shared" si="0"/>
        <v>89.02</v>
      </c>
      <c r="O11" s="105">
        <f t="shared" si="1"/>
        <v>-236.03</v>
      </c>
      <c r="P11" s="78"/>
      <c r="Q11" s="78"/>
      <c r="R11" s="78"/>
      <c r="S11" s="78"/>
      <c r="T11" s="104">
        <f t="shared" si="2"/>
        <v>0</v>
      </c>
      <c r="U11" s="104">
        <f t="shared" si="3"/>
        <v>0</v>
      </c>
      <c r="V11" s="78"/>
      <c r="W11" s="78"/>
      <c r="X11" s="78"/>
      <c r="Y11" s="78"/>
      <c r="Z11" s="78">
        <f t="shared" si="4"/>
        <v>0</v>
      </c>
      <c r="AA11" s="78">
        <f t="shared" si="5"/>
        <v>0</v>
      </c>
      <c r="AB11" s="78">
        <v>1</v>
      </c>
      <c r="AC11" s="78">
        <v>160</v>
      </c>
      <c r="AD11" s="78"/>
      <c r="AE11" s="78"/>
      <c r="AF11" s="78">
        <f t="shared" si="6"/>
        <v>-1</v>
      </c>
      <c r="AG11" s="78">
        <f t="shared" si="7"/>
        <v>-160</v>
      </c>
      <c r="AH11" s="96"/>
    </row>
    <row r="12" spans="1:34" ht="24.75" customHeight="1">
      <c r="A12" s="87">
        <v>5</v>
      </c>
      <c r="B12" s="21" t="s">
        <v>15</v>
      </c>
      <c r="C12" s="78">
        <v>1</v>
      </c>
      <c r="D12" s="78"/>
      <c r="E12" s="78"/>
      <c r="F12" s="78">
        <v>2</v>
      </c>
      <c r="G12" s="78">
        <v>0.541</v>
      </c>
      <c r="H12" s="78"/>
      <c r="I12" s="78"/>
      <c r="J12" s="78"/>
      <c r="K12" s="78"/>
      <c r="L12" s="78"/>
      <c r="M12" s="78"/>
      <c r="N12" s="104">
        <f t="shared" si="0"/>
        <v>0</v>
      </c>
      <c r="O12" s="105">
        <f t="shared" si="1"/>
        <v>0</v>
      </c>
      <c r="P12" s="78">
        <v>6</v>
      </c>
      <c r="Q12" s="78">
        <v>1.72</v>
      </c>
      <c r="R12" s="78">
        <v>2</v>
      </c>
      <c r="S12" s="78">
        <v>0.541</v>
      </c>
      <c r="T12" s="104">
        <f t="shared" si="2"/>
        <v>-4</v>
      </c>
      <c r="U12" s="104">
        <f t="shared" si="3"/>
        <v>-1.1789999999999998</v>
      </c>
      <c r="V12" s="78">
        <v>377</v>
      </c>
      <c r="W12" s="78">
        <v>26.35</v>
      </c>
      <c r="X12" s="78"/>
      <c r="Y12" s="78"/>
      <c r="Z12" s="78">
        <f t="shared" si="4"/>
        <v>-377</v>
      </c>
      <c r="AA12" s="78">
        <f t="shared" si="5"/>
        <v>-26.35</v>
      </c>
      <c r="AB12" s="78">
        <v>0</v>
      </c>
      <c r="AC12" s="78">
        <v>0</v>
      </c>
      <c r="AD12" s="78"/>
      <c r="AE12" s="78"/>
      <c r="AF12" s="78">
        <f t="shared" si="6"/>
        <v>0</v>
      </c>
      <c r="AG12" s="78">
        <f t="shared" si="7"/>
        <v>0</v>
      </c>
      <c r="AH12" s="97"/>
    </row>
    <row r="13" spans="1:34" ht="33.75" customHeight="1">
      <c r="A13" s="87">
        <v>6</v>
      </c>
      <c r="B13" s="21" t="s">
        <v>17</v>
      </c>
      <c r="C13" s="78">
        <v>6</v>
      </c>
      <c r="D13" s="78">
        <v>3</v>
      </c>
      <c r="E13" s="78">
        <v>11.59</v>
      </c>
      <c r="F13" s="78">
        <v>345</v>
      </c>
      <c r="G13" s="78">
        <v>526.89</v>
      </c>
      <c r="H13" s="78">
        <v>1</v>
      </c>
      <c r="I13" s="78">
        <v>0.287</v>
      </c>
      <c r="J13" s="78">
        <v>1</v>
      </c>
      <c r="K13" s="78">
        <v>14.7</v>
      </c>
      <c r="L13" s="78">
        <v>3</v>
      </c>
      <c r="M13" s="78">
        <v>11.59</v>
      </c>
      <c r="N13" s="104">
        <f t="shared" si="0"/>
        <v>2</v>
      </c>
      <c r="O13" s="105">
        <f t="shared" si="1"/>
        <v>-3.1099999999999994</v>
      </c>
      <c r="P13" s="78">
        <v>1386</v>
      </c>
      <c r="Q13" s="78">
        <v>786</v>
      </c>
      <c r="R13" s="78">
        <v>345</v>
      </c>
      <c r="S13" s="78">
        <v>526.9</v>
      </c>
      <c r="T13" s="104">
        <f t="shared" si="2"/>
        <v>-1041</v>
      </c>
      <c r="U13" s="104">
        <f t="shared" si="3"/>
        <v>-259.1</v>
      </c>
      <c r="V13" s="78">
        <v>0</v>
      </c>
      <c r="W13" s="78">
        <v>0</v>
      </c>
      <c r="X13" s="78">
        <v>1</v>
      </c>
      <c r="Y13" s="78">
        <v>0.287</v>
      </c>
      <c r="Z13" s="78">
        <f t="shared" si="4"/>
        <v>1</v>
      </c>
      <c r="AA13" s="78">
        <f t="shared" si="5"/>
        <v>0.287</v>
      </c>
      <c r="AB13" s="78">
        <v>0</v>
      </c>
      <c r="AC13" s="78">
        <v>0</v>
      </c>
      <c r="AD13" s="78"/>
      <c r="AE13" s="78"/>
      <c r="AF13" s="78">
        <f t="shared" si="6"/>
        <v>0</v>
      </c>
      <c r="AG13" s="78">
        <f t="shared" si="7"/>
        <v>0</v>
      </c>
      <c r="AH13" s="89"/>
    </row>
    <row r="14" spans="1:34" ht="142.5" customHeight="1">
      <c r="A14" s="87">
        <v>7</v>
      </c>
      <c r="B14" s="21" t="s">
        <v>10</v>
      </c>
      <c r="C14" s="78">
        <v>10</v>
      </c>
      <c r="D14" s="78">
        <v>78</v>
      </c>
      <c r="E14" s="78">
        <v>504.341</v>
      </c>
      <c r="F14" s="78">
        <v>1</v>
      </c>
      <c r="G14" s="78">
        <v>7.21</v>
      </c>
      <c r="H14" s="78"/>
      <c r="I14" s="78"/>
      <c r="J14" s="78">
        <v>50</v>
      </c>
      <c r="K14" s="78">
        <v>420.29</v>
      </c>
      <c r="L14" s="78">
        <v>78</v>
      </c>
      <c r="M14" s="78">
        <v>494.341</v>
      </c>
      <c r="N14" s="104">
        <f t="shared" si="0"/>
        <v>28</v>
      </c>
      <c r="O14" s="105">
        <f t="shared" si="1"/>
        <v>74.05099999999999</v>
      </c>
      <c r="P14" s="78">
        <v>2</v>
      </c>
      <c r="Q14" s="78">
        <v>46.56</v>
      </c>
      <c r="R14" s="78">
        <v>1</v>
      </c>
      <c r="S14" s="78">
        <v>7.21</v>
      </c>
      <c r="T14" s="104">
        <f t="shared" si="2"/>
        <v>-1</v>
      </c>
      <c r="U14" s="104">
        <f t="shared" si="3"/>
        <v>-39.35</v>
      </c>
      <c r="V14" s="78"/>
      <c r="W14" s="85"/>
      <c r="X14" s="85"/>
      <c r="Y14" s="85"/>
      <c r="Z14" s="78">
        <f t="shared" si="4"/>
        <v>0</v>
      </c>
      <c r="AA14" s="78">
        <f t="shared" si="5"/>
        <v>0</v>
      </c>
      <c r="AB14" s="78">
        <v>8</v>
      </c>
      <c r="AC14" s="78">
        <v>62.6001</v>
      </c>
      <c r="AD14" s="78">
        <v>1</v>
      </c>
      <c r="AE14" s="116">
        <v>10</v>
      </c>
      <c r="AF14" s="78">
        <f t="shared" si="6"/>
        <v>-7</v>
      </c>
      <c r="AG14" s="78">
        <f t="shared" si="7"/>
        <v>-52.6001</v>
      </c>
      <c r="AH14" s="101" t="s">
        <v>58</v>
      </c>
    </row>
    <row r="15" spans="1:34" ht="36" customHeight="1">
      <c r="A15" s="87">
        <v>8</v>
      </c>
      <c r="B15" s="21" t="s">
        <v>12</v>
      </c>
      <c r="C15" s="211" t="s">
        <v>52</v>
      </c>
      <c r="D15" s="236"/>
      <c r="E15" s="236"/>
      <c r="F15" s="236"/>
      <c r="G15" s="236"/>
      <c r="H15" s="236"/>
      <c r="I15" s="212"/>
      <c r="J15" s="78">
        <v>1</v>
      </c>
      <c r="K15" s="78">
        <v>0</v>
      </c>
      <c r="L15" s="99"/>
      <c r="M15" s="99"/>
      <c r="N15" s="104">
        <f t="shared" si="0"/>
        <v>-1</v>
      </c>
      <c r="O15" s="105">
        <f t="shared" si="1"/>
        <v>0</v>
      </c>
      <c r="P15" s="78">
        <v>48</v>
      </c>
      <c r="Q15" s="78">
        <v>0</v>
      </c>
      <c r="R15" s="99"/>
      <c r="S15" s="99"/>
      <c r="T15" s="104">
        <f t="shared" si="2"/>
        <v>-48</v>
      </c>
      <c r="U15" s="104">
        <f t="shared" si="3"/>
        <v>0</v>
      </c>
      <c r="V15" s="78">
        <v>0</v>
      </c>
      <c r="W15" s="78">
        <v>0</v>
      </c>
      <c r="X15" s="99"/>
      <c r="Y15" s="99"/>
      <c r="Z15" s="78">
        <f t="shared" si="4"/>
        <v>0</v>
      </c>
      <c r="AA15" s="78">
        <f t="shared" si="5"/>
        <v>0</v>
      </c>
      <c r="AB15" s="99"/>
      <c r="AC15" s="99"/>
      <c r="AD15" s="99"/>
      <c r="AE15" s="99"/>
      <c r="AF15" s="78">
        <f t="shared" si="6"/>
        <v>0</v>
      </c>
      <c r="AG15" s="78">
        <f t="shared" si="7"/>
        <v>0</v>
      </c>
      <c r="AH15" s="96"/>
    </row>
    <row r="16" spans="1:34" ht="30" customHeight="1">
      <c r="A16" s="87">
        <v>9</v>
      </c>
      <c r="B16" s="21" t="s">
        <v>13</v>
      </c>
      <c r="C16" s="78">
        <v>1</v>
      </c>
      <c r="D16" s="78"/>
      <c r="E16" s="78"/>
      <c r="F16" s="78"/>
      <c r="G16" s="78"/>
      <c r="H16" s="78">
        <v>1</v>
      </c>
      <c r="I16" s="78">
        <v>0.242</v>
      </c>
      <c r="J16" s="78">
        <v>24</v>
      </c>
      <c r="K16" s="78">
        <v>9.487</v>
      </c>
      <c r="L16" s="78"/>
      <c r="M16" s="78"/>
      <c r="N16" s="104">
        <f t="shared" si="0"/>
        <v>-24</v>
      </c>
      <c r="O16" s="105">
        <f t="shared" si="1"/>
        <v>-9.487</v>
      </c>
      <c r="P16" s="78">
        <v>223</v>
      </c>
      <c r="Q16" s="78">
        <v>45.96</v>
      </c>
      <c r="R16" s="78"/>
      <c r="S16" s="78"/>
      <c r="T16" s="104">
        <f t="shared" si="2"/>
        <v>-223</v>
      </c>
      <c r="U16" s="104">
        <f t="shared" si="3"/>
        <v>-45.96</v>
      </c>
      <c r="V16" s="78">
        <v>0</v>
      </c>
      <c r="W16" s="78">
        <v>0</v>
      </c>
      <c r="X16" s="78">
        <v>1</v>
      </c>
      <c r="Y16" s="78">
        <v>0.242</v>
      </c>
      <c r="Z16" s="78">
        <f t="shared" si="4"/>
        <v>1</v>
      </c>
      <c r="AA16" s="78">
        <f t="shared" si="5"/>
        <v>0.242</v>
      </c>
      <c r="AB16" s="78"/>
      <c r="AC16" s="78"/>
      <c r="AD16" s="78"/>
      <c r="AE16" s="78"/>
      <c r="AF16" s="78">
        <f t="shared" si="6"/>
        <v>0</v>
      </c>
      <c r="AG16" s="78">
        <f t="shared" si="7"/>
        <v>0</v>
      </c>
      <c r="AH16" s="97"/>
    </row>
    <row r="17" spans="1:34" ht="24.75" customHeight="1">
      <c r="A17" s="87">
        <v>10</v>
      </c>
      <c r="B17" s="21" t="s">
        <v>16</v>
      </c>
      <c r="C17" s="78">
        <v>2</v>
      </c>
      <c r="D17" s="78"/>
      <c r="E17" s="78"/>
      <c r="F17" s="78"/>
      <c r="G17" s="78"/>
      <c r="H17" s="78">
        <v>89</v>
      </c>
      <c r="I17" s="78">
        <v>57.05500000000001</v>
      </c>
      <c r="J17" s="78">
        <v>0</v>
      </c>
      <c r="K17" s="78">
        <v>0</v>
      </c>
      <c r="L17" s="78"/>
      <c r="M17" s="78"/>
      <c r="N17" s="104">
        <f t="shared" si="0"/>
        <v>0</v>
      </c>
      <c r="O17" s="105">
        <f t="shared" si="1"/>
        <v>0</v>
      </c>
      <c r="P17" s="78">
        <v>54</v>
      </c>
      <c r="Q17" s="78">
        <v>39.66</v>
      </c>
      <c r="R17" s="78"/>
      <c r="S17" s="78"/>
      <c r="T17" s="104">
        <f t="shared" si="2"/>
        <v>-54</v>
      </c>
      <c r="U17" s="104">
        <f t="shared" si="3"/>
        <v>-39.66</v>
      </c>
      <c r="V17" s="78">
        <v>28</v>
      </c>
      <c r="W17" s="78">
        <v>15.96</v>
      </c>
      <c r="X17" s="78">
        <v>89</v>
      </c>
      <c r="Y17" s="78">
        <v>57.05500000000001</v>
      </c>
      <c r="Z17" s="78">
        <f t="shared" si="4"/>
        <v>61</v>
      </c>
      <c r="AA17" s="78">
        <f t="shared" si="5"/>
        <v>41.095000000000006</v>
      </c>
      <c r="AB17" s="78"/>
      <c r="AC17" s="78"/>
      <c r="AD17" s="78"/>
      <c r="AE17" s="78"/>
      <c r="AF17" s="78">
        <f t="shared" si="6"/>
        <v>0</v>
      </c>
      <c r="AG17" s="78">
        <f t="shared" si="7"/>
        <v>0</v>
      </c>
      <c r="AH17" s="81"/>
    </row>
    <row r="18" spans="1:34" ht="37.5" customHeight="1" thickBot="1">
      <c r="A18" s="237" t="s">
        <v>2</v>
      </c>
      <c r="B18" s="238"/>
      <c r="C18" s="98">
        <f aca="true" t="shared" si="8" ref="C18:AH18">SUM(C8:C17)</f>
        <v>37</v>
      </c>
      <c r="D18" s="98">
        <f t="shared" si="8"/>
        <v>309.02</v>
      </c>
      <c r="E18" s="98">
        <f t="shared" si="8"/>
        <v>578.8050000000001</v>
      </c>
      <c r="F18" s="98">
        <f t="shared" si="8"/>
        <v>352</v>
      </c>
      <c r="G18" s="98">
        <f t="shared" si="8"/>
        <v>550.441</v>
      </c>
      <c r="H18" s="98">
        <f t="shared" si="8"/>
        <v>1128</v>
      </c>
      <c r="I18" s="98">
        <f t="shared" si="8"/>
        <v>605.2829999999999</v>
      </c>
      <c r="J18" s="98">
        <f t="shared" si="8"/>
        <v>151</v>
      </c>
      <c r="K18" s="98">
        <f t="shared" si="8"/>
        <v>1290.539</v>
      </c>
      <c r="L18" s="98">
        <f t="shared" si="8"/>
        <v>309.02</v>
      </c>
      <c r="M18" s="98">
        <f t="shared" si="8"/>
        <v>568.8050000000001</v>
      </c>
      <c r="N18" s="106">
        <f t="shared" si="8"/>
        <v>158.01999999999998</v>
      </c>
      <c r="O18" s="106">
        <f t="shared" si="8"/>
        <v>-721.7339999999998</v>
      </c>
      <c r="P18" s="98">
        <f t="shared" si="8"/>
        <v>1719</v>
      </c>
      <c r="Q18" s="98">
        <f t="shared" si="8"/>
        <v>919.9</v>
      </c>
      <c r="R18" s="98">
        <f t="shared" si="8"/>
        <v>352</v>
      </c>
      <c r="S18" s="98">
        <f t="shared" si="8"/>
        <v>550.451</v>
      </c>
      <c r="T18" s="106">
        <f t="shared" si="8"/>
        <v>-1367</v>
      </c>
      <c r="U18" s="106">
        <f t="shared" si="8"/>
        <v>-369.44899999999996</v>
      </c>
      <c r="V18" s="98">
        <f t="shared" si="8"/>
        <v>1137</v>
      </c>
      <c r="W18" s="98">
        <f t="shared" si="8"/>
        <v>291.60609999999997</v>
      </c>
      <c r="X18" s="98">
        <f t="shared" si="8"/>
        <v>1128</v>
      </c>
      <c r="Y18" s="98">
        <f t="shared" si="8"/>
        <v>604.2829999999999</v>
      </c>
      <c r="Z18" s="98">
        <f t="shared" si="8"/>
        <v>-9</v>
      </c>
      <c r="AA18" s="98">
        <f t="shared" si="8"/>
        <v>312.67690000000005</v>
      </c>
      <c r="AB18" s="98">
        <f t="shared" si="8"/>
        <v>10</v>
      </c>
      <c r="AC18" s="98">
        <f t="shared" si="8"/>
        <v>224.6961</v>
      </c>
      <c r="AD18" s="98">
        <f t="shared" si="8"/>
        <v>1</v>
      </c>
      <c r="AE18" s="98">
        <f t="shared" si="8"/>
        <v>10</v>
      </c>
      <c r="AF18" s="98">
        <f>SUM(AF8:AF17)</f>
        <v>-9</v>
      </c>
      <c r="AG18" s="98">
        <f t="shared" si="8"/>
        <v>-214.6961</v>
      </c>
      <c r="AH18" s="102">
        <f t="shared" si="8"/>
        <v>0</v>
      </c>
    </row>
    <row r="19" spans="1:33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  <c r="AD19" s="3"/>
      <c r="AE19" s="3"/>
      <c r="AF19" s="3"/>
      <c r="AG19" s="3"/>
    </row>
    <row r="20" spans="1:33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"/>
      <c r="AD20" s="3"/>
      <c r="AE20" s="3"/>
      <c r="AF20" s="3"/>
      <c r="AG20" s="3"/>
    </row>
    <row r="21" spans="1:33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11"/>
      <c r="Q21" s="11"/>
      <c r="R21" s="11"/>
      <c r="S21" s="11"/>
      <c r="T21" s="11"/>
      <c r="U21" s="7"/>
      <c r="V21" s="7"/>
      <c r="W21" s="7"/>
      <c r="X21" s="7"/>
      <c r="Y21" s="7"/>
      <c r="Z21" s="7"/>
      <c r="AA21" s="7"/>
      <c r="AB21" s="7"/>
      <c r="AC21" s="3"/>
      <c r="AD21" s="3"/>
      <c r="AE21" s="3"/>
      <c r="AF21" s="3"/>
      <c r="AG21" s="3"/>
    </row>
    <row r="22" spans="1:34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3"/>
      <c r="AD22" s="3"/>
      <c r="AE22" s="3"/>
      <c r="AF22" s="3"/>
      <c r="AG22" s="3"/>
      <c r="AH22" s="3"/>
    </row>
    <row r="23" spans="1:33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"/>
      <c r="AD23" s="3"/>
      <c r="AE23" s="3"/>
      <c r="AF23" s="3"/>
      <c r="AG23" s="3"/>
    </row>
    <row r="24" spans="1:32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"/>
      <c r="AD24" s="3"/>
      <c r="AE24" s="3"/>
      <c r="AF24" s="3"/>
    </row>
    <row r="25" spans="1:28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</sheetData>
  <sheetProtection/>
  <mergeCells count="29">
    <mergeCell ref="J4:O4"/>
    <mergeCell ref="C15:I15"/>
    <mergeCell ref="R5:S5"/>
    <mergeCell ref="A18:B18"/>
    <mergeCell ref="D4:E5"/>
    <mergeCell ref="F4:G5"/>
    <mergeCell ref="H4:I5"/>
    <mergeCell ref="P4:U4"/>
    <mergeCell ref="P5:Q5"/>
    <mergeCell ref="A1:AH1"/>
    <mergeCell ref="A2:AH2"/>
    <mergeCell ref="A3:A6"/>
    <mergeCell ref="B3:B6"/>
    <mergeCell ref="C3:C6"/>
    <mergeCell ref="D3:I3"/>
    <mergeCell ref="J3:AA3"/>
    <mergeCell ref="AH3:AH6"/>
    <mergeCell ref="AB3:AG4"/>
    <mergeCell ref="V4:AA4"/>
    <mergeCell ref="AB5:AC5"/>
    <mergeCell ref="AD5:AE5"/>
    <mergeCell ref="AF5:AG5"/>
    <mergeCell ref="J5:K5"/>
    <mergeCell ref="L5:M5"/>
    <mergeCell ref="N5:O5"/>
    <mergeCell ref="T5:U5"/>
    <mergeCell ref="Z5:AA5"/>
    <mergeCell ref="V5:W5"/>
    <mergeCell ref="X5:Y5"/>
  </mergeCells>
  <printOptions/>
  <pageMargins left="0.23" right="0.196850393700787" top="0.275590551181102" bottom="0.354330708661417" header="0.15748031496063" footer="0.196850393700787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3">
      <selection activeCell="F4" sqref="F4:G5"/>
    </sheetView>
  </sheetViews>
  <sheetFormatPr defaultColWidth="9.140625" defaultRowHeight="12.75"/>
  <cols>
    <col min="1" max="1" width="3.28125" style="2" customWidth="1"/>
    <col min="2" max="2" width="14.421875" style="2" customWidth="1"/>
    <col min="3" max="3" width="5.28125" style="2" customWidth="1"/>
    <col min="4" max="4" width="6.140625" style="2" customWidth="1"/>
    <col min="5" max="5" width="5.00390625" style="2" customWidth="1"/>
    <col min="6" max="6" width="6.421875" style="2" customWidth="1"/>
    <col min="7" max="7" width="8.00390625" style="2" customWidth="1"/>
    <col min="8" max="8" width="5.7109375" style="2" customWidth="1"/>
    <col min="9" max="9" width="8.140625" style="2" customWidth="1"/>
    <col min="10" max="11" width="5.8515625" style="2" customWidth="1"/>
    <col min="12" max="12" width="5.57421875" style="2" customWidth="1"/>
    <col min="13" max="13" width="8.00390625" style="2" customWidth="1"/>
    <col min="14" max="14" width="7.57421875" style="2" customWidth="1"/>
    <col min="15" max="15" width="9.00390625" style="2" customWidth="1"/>
    <col min="16" max="16" width="6.28125" style="2" customWidth="1"/>
    <col min="17" max="17" width="5.8515625" style="2" customWidth="1"/>
    <col min="18" max="18" width="6.28125" style="2" customWidth="1"/>
    <col min="19" max="19" width="5.421875" style="2" customWidth="1"/>
    <col min="20" max="20" width="5.140625" style="2" customWidth="1"/>
    <col min="21" max="21" width="6.00390625" style="2" customWidth="1"/>
    <col min="22" max="22" width="5.57421875" style="2" customWidth="1"/>
    <col min="23" max="23" width="6.57421875" style="2" customWidth="1"/>
    <col min="24" max="24" width="5.7109375" style="2" customWidth="1"/>
    <col min="25" max="25" width="6.8515625" style="2" customWidth="1"/>
    <col min="26" max="26" width="5.8515625" style="2" customWidth="1"/>
    <col min="27" max="27" width="5.28125" style="2" customWidth="1"/>
    <col min="28" max="28" width="7.00390625" style="2" customWidth="1"/>
    <col min="29" max="29" width="4.8515625" style="2" customWidth="1"/>
    <col min="30" max="31" width="5.57421875" style="2" customWidth="1"/>
    <col min="32" max="32" width="5.140625" style="2" customWidth="1"/>
    <col min="33" max="33" width="7.421875" style="2" customWidth="1"/>
    <col min="34" max="34" width="12.140625" style="2" customWidth="1"/>
    <col min="35" max="35" width="10.421875" style="2" customWidth="1"/>
    <col min="36" max="16384" width="9.140625" style="2" customWidth="1"/>
  </cols>
  <sheetData>
    <row r="1" spans="1:38" ht="18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3"/>
      <c r="AJ1" s="3"/>
      <c r="AK1" s="3"/>
      <c r="AL1" s="3"/>
    </row>
    <row r="2" spans="1:38" ht="28.5" customHeight="1" thickBot="1">
      <c r="A2" s="228" t="s">
        <v>84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L2" s="4"/>
    </row>
    <row r="3" spans="1:34" s="4" customFormat="1" ht="72" customHeight="1">
      <c r="A3" s="206" t="s">
        <v>1</v>
      </c>
      <c r="B3" s="203" t="s">
        <v>7</v>
      </c>
      <c r="C3" s="222" t="s">
        <v>20</v>
      </c>
      <c r="D3" s="222" t="s">
        <v>18</v>
      </c>
      <c r="E3" s="222"/>
      <c r="F3" s="222"/>
      <c r="G3" s="222"/>
      <c r="H3" s="222"/>
      <c r="I3" s="222"/>
      <c r="J3" s="222" t="s">
        <v>57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15" t="s">
        <v>24</v>
      </c>
      <c r="AC3" s="234"/>
      <c r="AD3" s="234"/>
      <c r="AE3" s="234"/>
      <c r="AF3" s="234"/>
      <c r="AG3" s="216"/>
      <c r="AH3" s="231" t="s">
        <v>9</v>
      </c>
    </row>
    <row r="4" spans="1:34" s="4" customFormat="1" ht="48" customHeight="1">
      <c r="A4" s="207"/>
      <c r="B4" s="204"/>
      <c r="C4" s="223"/>
      <c r="D4" s="239" t="s">
        <v>21</v>
      </c>
      <c r="E4" s="240"/>
      <c r="F4" s="239" t="s">
        <v>3</v>
      </c>
      <c r="G4" s="240"/>
      <c r="H4" s="239" t="s">
        <v>11</v>
      </c>
      <c r="I4" s="240"/>
      <c r="J4" s="211" t="s">
        <v>53</v>
      </c>
      <c r="K4" s="236"/>
      <c r="L4" s="236"/>
      <c r="M4" s="236"/>
      <c r="N4" s="236"/>
      <c r="O4" s="212"/>
      <c r="P4" s="211" t="s">
        <v>54</v>
      </c>
      <c r="Q4" s="236"/>
      <c r="R4" s="236"/>
      <c r="S4" s="236"/>
      <c r="T4" s="236"/>
      <c r="U4" s="212"/>
      <c r="V4" s="211" t="s">
        <v>11</v>
      </c>
      <c r="W4" s="236"/>
      <c r="X4" s="236"/>
      <c r="Y4" s="236"/>
      <c r="Z4" s="236"/>
      <c r="AA4" s="212"/>
      <c r="AB4" s="217"/>
      <c r="AC4" s="235"/>
      <c r="AD4" s="235"/>
      <c r="AE4" s="235"/>
      <c r="AF4" s="235"/>
      <c r="AG4" s="218"/>
      <c r="AH4" s="232"/>
    </row>
    <row r="5" spans="1:34" s="4" customFormat="1" ht="94.5" customHeight="1">
      <c r="A5" s="229"/>
      <c r="B5" s="230"/>
      <c r="C5" s="225"/>
      <c r="D5" s="217"/>
      <c r="E5" s="218"/>
      <c r="F5" s="217"/>
      <c r="G5" s="218"/>
      <c r="H5" s="217"/>
      <c r="I5" s="218"/>
      <c r="J5" s="225" t="s">
        <v>55</v>
      </c>
      <c r="K5" s="225"/>
      <c r="L5" s="211" t="s">
        <v>56</v>
      </c>
      <c r="M5" s="212"/>
      <c r="N5" s="226" t="s">
        <v>60</v>
      </c>
      <c r="O5" s="227"/>
      <c r="P5" s="225" t="s">
        <v>55</v>
      </c>
      <c r="Q5" s="225"/>
      <c r="R5" s="211" t="s">
        <v>56</v>
      </c>
      <c r="S5" s="212"/>
      <c r="T5" s="226" t="s">
        <v>61</v>
      </c>
      <c r="U5" s="227"/>
      <c r="V5" s="225" t="s">
        <v>55</v>
      </c>
      <c r="W5" s="225"/>
      <c r="X5" s="211" t="s">
        <v>56</v>
      </c>
      <c r="Y5" s="212"/>
      <c r="Z5" s="211" t="s">
        <v>60</v>
      </c>
      <c r="AA5" s="212"/>
      <c r="AB5" s="225" t="s">
        <v>55</v>
      </c>
      <c r="AC5" s="225"/>
      <c r="AD5" s="211" t="s">
        <v>56</v>
      </c>
      <c r="AE5" s="212"/>
      <c r="AF5" s="211" t="s">
        <v>60</v>
      </c>
      <c r="AG5" s="212"/>
      <c r="AH5" s="233"/>
    </row>
    <row r="6" spans="1:34" s="4" customFormat="1" ht="25.5" customHeight="1">
      <c r="A6" s="229"/>
      <c r="B6" s="230"/>
      <c r="C6" s="225"/>
      <c r="D6" s="82" t="s">
        <v>22</v>
      </c>
      <c r="E6" s="82" t="s">
        <v>23</v>
      </c>
      <c r="F6" s="82" t="s">
        <v>22</v>
      </c>
      <c r="G6" s="82" t="s">
        <v>23</v>
      </c>
      <c r="H6" s="82" t="s">
        <v>22</v>
      </c>
      <c r="I6" s="82" t="s">
        <v>23</v>
      </c>
      <c r="J6" s="82" t="s">
        <v>22</v>
      </c>
      <c r="K6" s="82" t="s">
        <v>23</v>
      </c>
      <c r="L6" s="82" t="s">
        <v>22</v>
      </c>
      <c r="M6" s="82" t="s">
        <v>23</v>
      </c>
      <c r="N6" s="103" t="s">
        <v>22</v>
      </c>
      <c r="O6" s="103" t="s">
        <v>23</v>
      </c>
      <c r="P6" s="82" t="s">
        <v>22</v>
      </c>
      <c r="Q6" s="82" t="s">
        <v>23</v>
      </c>
      <c r="R6" s="82" t="s">
        <v>22</v>
      </c>
      <c r="S6" s="82" t="s">
        <v>23</v>
      </c>
      <c r="T6" s="103" t="s">
        <v>22</v>
      </c>
      <c r="U6" s="103" t="s">
        <v>23</v>
      </c>
      <c r="V6" s="82" t="s">
        <v>22</v>
      </c>
      <c r="W6" s="82" t="s">
        <v>23</v>
      </c>
      <c r="X6" s="82" t="s">
        <v>22</v>
      </c>
      <c r="Y6" s="82" t="s">
        <v>23</v>
      </c>
      <c r="Z6" s="82" t="s">
        <v>22</v>
      </c>
      <c r="AA6" s="82" t="s">
        <v>23</v>
      </c>
      <c r="AB6" s="82" t="s">
        <v>22</v>
      </c>
      <c r="AC6" s="82" t="s">
        <v>23</v>
      </c>
      <c r="AD6" s="82" t="s">
        <v>22</v>
      </c>
      <c r="AE6" s="82" t="s">
        <v>23</v>
      </c>
      <c r="AF6" s="82" t="s">
        <v>22</v>
      </c>
      <c r="AG6" s="82" t="s">
        <v>23</v>
      </c>
      <c r="AH6" s="233"/>
    </row>
    <row r="7" spans="1:34" ht="18.75" customHeight="1">
      <c r="A7" s="87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179">
        <v>14</v>
      </c>
      <c r="O7" s="179">
        <v>15</v>
      </c>
      <c r="P7" s="21">
        <v>16</v>
      </c>
      <c r="Q7" s="21">
        <v>17</v>
      </c>
      <c r="R7" s="21">
        <v>18</v>
      </c>
      <c r="S7" s="21">
        <v>19</v>
      </c>
      <c r="T7" s="179">
        <v>20</v>
      </c>
      <c r="U7" s="179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88">
        <v>34</v>
      </c>
    </row>
    <row r="8" spans="1:34" ht="35.25" customHeight="1">
      <c r="A8" s="87">
        <v>1</v>
      </c>
      <c r="B8" s="21" t="s">
        <v>6</v>
      </c>
      <c r="C8" s="78">
        <v>4</v>
      </c>
      <c r="D8" s="78">
        <v>137</v>
      </c>
      <c r="E8" s="78">
        <v>62.874</v>
      </c>
      <c r="F8" s="78">
        <v>0</v>
      </c>
      <c r="G8" s="78">
        <v>0</v>
      </c>
      <c r="H8" s="78">
        <v>0</v>
      </c>
      <c r="I8" s="78">
        <v>0</v>
      </c>
      <c r="J8" s="78">
        <v>66</v>
      </c>
      <c r="K8" s="78">
        <v>28.721999999999994</v>
      </c>
      <c r="L8" s="78">
        <v>137</v>
      </c>
      <c r="M8" s="84">
        <v>62.874</v>
      </c>
      <c r="N8" s="180">
        <f>L8-J8</f>
        <v>71</v>
      </c>
      <c r="O8" s="105">
        <f>M8-K8</f>
        <v>34.15200000000001</v>
      </c>
      <c r="P8" s="78">
        <v>0</v>
      </c>
      <c r="Q8" s="78">
        <v>0</v>
      </c>
      <c r="R8" s="78">
        <v>0</v>
      </c>
      <c r="S8" s="78">
        <v>0</v>
      </c>
      <c r="T8" s="180">
        <f>R8-P8</f>
        <v>0</v>
      </c>
      <c r="U8" s="180">
        <f>S8-Q8</f>
        <v>0</v>
      </c>
      <c r="V8" s="78">
        <v>0</v>
      </c>
      <c r="W8" s="78">
        <v>0</v>
      </c>
      <c r="X8" s="78">
        <v>0</v>
      </c>
      <c r="Y8" s="78">
        <v>0</v>
      </c>
      <c r="Z8" s="78">
        <f>X8-V8</f>
        <v>0</v>
      </c>
      <c r="AA8" s="78">
        <f>Y8-W8</f>
        <v>0</v>
      </c>
      <c r="AB8" s="78">
        <v>0</v>
      </c>
      <c r="AC8" s="78">
        <v>0</v>
      </c>
      <c r="AD8" s="78">
        <v>0</v>
      </c>
      <c r="AE8" s="78">
        <v>0</v>
      </c>
      <c r="AF8" s="78">
        <f>AD8-AB8</f>
        <v>0</v>
      </c>
      <c r="AG8" s="78">
        <f>AE8-AC8</f>
        <v>0</v>
      </c>
      <c r="AH8" s="86"/>
    </row>
    <row r="9" spans="1:34" ht="62.25" customHeight="1">
      <c r="A9" s="87">
        <v>2</v>
      </c>
      <c r="B9" s="21" t="s">
        <v>5</v>
      </c>
      <c r="C9" s="78">
        <v>2</v>
      </c>
      <c r="D9" s="78">
        <v>0</v>
      </c>
      <c r="E9" s="78">
        <v>0</v>
      </c>
      <c r="F9" s="78">
        <v>4</v>
      </c>
      <c r="G9" s="78">
        <v>15.799999999999999</v>
      </c>
      <c r="H9" s="78">
        <v>252</v>
      </c>
      <c r="I9" s="78">
        <v>79.026</v>
      </c>
      <c r="J9" s="78">
        <v>7</v>
      </c>
      <c r="K9" s="78">
        <v>581.31</v>
      </c>
      <c r="L9" s="78">
        <v>0</v>
      </c>
      <c r="M9" s="78">
        <v>0</v>
      </c>
      <c r="N9" s="180">
        <f aca="true" t="shared" si="0" ref="N9:O17">L9-J9</f>
        <v>-7</v>
      </c>
      <c r="O9" s="105">
        <f t="shared" si="0"/>
        <v>-581.31</v>
      </c>
      <c r="P9" s="78">
        <v>0</v>
      </c>
      <c r="Q9" s="78">
        <v>0</v>
      </c>
      <c r="R9" s="78">
        <v>4</v>
      </c>
      <c r="S9" s="78">
        <v>15.799999999999999</v>
      </c>
      <c r="T9" s="180">
        <f aca="true" t="shared" si="1" ref="T9:U17">R9-P9</f>
        <v>4</v>
      </c>
      <c r="U9" s="180">
        <f t="shared" si="1"/>
        <v>15.799999999999999</v>
      </c>
      <c r="V9" s="100">
        <v>378</v>
      </c>
      <c r="W9" s="78">
        <v>98.45049999999998</v>
      </c>
      <c r="X9" s="78">
        <v>252</v>
      </c>
      <c r="Y9" s="78">
        <v>79.026</v>
      </c>
      <c r="Z9" s="78">
        <f aca="true" t="shared" si="2" ref="Z9:AA17">X9-V9</f>
        <v>-126</v>
      </c>
      <c r="AA9" s="78">
        <f t="shared" si="2"/>
        <v>-19.42449999999998</v>
      </c>
      <c r="AB9" s="78">
        <v>1</v>
      </c>
      <c r="AC9" s="78">
        <v>2.096</v>
      </c>
      <c r="AD9" s="78">
        <v>0</v>
      </c>
      <c r="AE9" s="78">
        <v>0</v>
      </c>
      <c r="AF9" s="78">
        <f aca="true" t="shared" si="3" ref="AF9:AG17">AD9-AB9</f>
        <v>-1</v>
      </c>
      <c r="AG9" s="78">
        <f t="shared" si="3"/>
        <v>-2.096</v>
      </c>
      <c r="AH9" s="89" t="s">
        <v>59</v>
      </c>
    </row>
    <row r="10" spans="1:34" ht="25.5" customHeight="1">
      <c r="A10" s="87">
        <v>3</v>
      </c>
      <c r="B10" s="21" t="s">
        <v>14</v>
      </c>
      <c r="C10" s="83">
        <v>10</v>
      </c>
      <c r="D10" s="78"/>
      <c r="E10" s="78"/>
      <c r="F10" s="78"/>
      <c r="G10" s="78"/>
      <c r="H10" s="78">
        <v>785</v>
      </c>
      <c r="I10" s="78">
        <v>467.673</v>
      </c>
      <c r="J10" s="78"/>
      <c r="K10" s="78"/>
      <c r="L10" s="78"/>
      <c r="M10" s="78"/>
      <c r="N10" s="180">
        <f t="shared" si="0"/>
        <v>0</v>
      </c>
      <c r="O10" s="105">
        <f t="shared" si="0"/>
        <v>0</v>
      </c>
      <c r="P10" s="78"/>
      <c r="Q10" s="78"/>
      <c r="R10" s="78"/>
      <c r="S10" s="78"/>
      <c r="T10" s="180">
        <f t="shared" si="1"/>
        <v>0</v>
      </c>
      <c r="U10" s="180">
        <f t="shared" si="1"/>
        <v>0</v>
      </c>
      <c r="V10" s="78">
        <v>354</v>
      </c>
      <c r="W10" s="78">
        <v>150.8456</v>
      </c>
      <c r="X10" s="78">
        <v>785</v>
      </c>
      <c r="Y10" s="78">
        <v>467.673</v>
      </c>
      <c r="Z10" s="78">
        <f t="shared" si="2"/>
        <v>431</v>
      </c>
      <c r="AA10" s="78">
        <f t="shared" si="2"/>
        <v>316.8274</v>
      </c>
      <c r="AB10" s="78">
        <v>0</v>
      </c>
      <c r="AC10" s="78">
        <v>0</v>
      </c>
      <c r="AD10" s="78"/>
      <c r="AE10" s="78"/>
      <c r="AF10" s="78">
        <f t="shared" si="3"/>
        <v>0</v>
      </c>
      <c r="AG10" s="78">
        <f t="shared" si="3"/>
        <v>0</v>
      </c>
      <c r="AH10" s="86"/>
    </row>
    <row r="11" spans="1:34" ht="27" customHeight="1">
      <c r="A11" s="87">
        <v>4</v>
      </c>
      <c r="B11" s="21" t="s">
        <v>8</v>
      </c>
      <c r="C11" s="78">
        <v>1</v>
      </c>
      <c r="D11" s="78">
        <v>91.02</v>
      </c>
      <c r="E11" s="78"/>
      <c r="F11" s="78"/>
      <c r="G11" s="78"/>
      <c r="H11" s="78"/>
      <c r="I11" s="78">
        <v>1</v>
      </c>
      <c r="J11" s="78">
        <v>2</v>
      </c>
      <c r="K11" s="78">
        <v>236.03</v>
      </c>
      <c r="L11" s="78">
        <v>91.02</v>
      </c>
      <c r="M11" s="78"/>
      <c r="N11" s="180">
        <f t="shared" si="0"/>
        <v>89.02</v>
      </c>
      <c r="O11" s="105">
        <f t="shared" si="0"/>
        <v>-236.03</v>
      </c>
      <c r="P11" s="78"/>
      <c r="Q11" s="78"/>
      <c r="R11" s="78"/>
      <c r="S11" s="78"/>
      <c r="T11" s="180">
        <f t="shared" si="1"/>
        <v>0</v>
      </c>
      <c r="U11" s="180">
        <f t="shared" si="1"/>
        <v>0</v>
      </c>
      <c r="V11" s="78"/>
      <c r="W11" s="78"/>
      <c r="X11" s="78"/>
      <c r="Y11" s="78"/>
      <c r="Z11" s="78">
        <f t="shared" si="2"/>
        <v>0</v>
      </c>
      <c r="AA11" s="78">
        <f t="shared" si="2"/>
        <v>0</v>
      </c>
      <c r="AB11" s="78">
        <v>1</v>
      </c>
      <c r="AC11" s="78">
        <v>160</v>
      </c>
      <c r="AD11" s="78"/>
      <c r="AE11" s="78"/>
      <c r="AF11" s="78">
        <f t="shared" si="3"/>
        <v>-1</v>
      </c>
      <c r="AG11" s="78">
        <f t="shared" si="3"/>
        <v>-160</v>
      </c>
      <c r="AH11" s="96"/>
    </row>
    <row r="12" spans="1:34" ht="24.75" customHeight="1">
      <c r="A12" s="87">
        <v>5</v>
      </c>
      <c r="B12" s="21" t="s">
        <v>15</v>
      </c>
      <c r="C12" s="78">
        <v>1</v>
      </c>
      <c r="D12" s="78"/>
      <c r="E12" s="78"/>
      <c r="F12" s="78">
        <v>2</v>
      </c>
      <c r="G12" s="78">
        <v>0.541</v>
      </c>
      <c r="H12" s="78"/>
      <c r="I12" s="78"/>
      <c r="J12" s="78"/>
      <c r="K12" s="78"/>
      <c r="L12" s="78"/>
      <c r="M12" s="78"/>
      <c r="N12" s="180">
        <f t="shared" si="0"/>
        <v>0</v>
      </c>
      <c r="O12" s="105">
        <f t="shared" si="0"/>
        <v>0</v>
      </c>
      <c r="P12" s="78">
        <v>6</v>
      </c>
      <c r="Q12" s="78">
        <v>1.72</v>
      </c>
      <c r="R12" s="78">
        <v>2</v>
      </c>
      <c r="S12" s="78">
        <v>0.541</v>
      </c>
      <c r="T12" s="180">
        <f t="shared" si="1"/>
        <v>-4</v>
      </c>
      <c r="U12" s="180">
        <f t="shared" si="1"/>
        <v>-1.1789999999999998</v>
      </c>
      <c r="V12" s="78">
        <v>377</v>
      </c>
      <c r="W12" s="78">
        <v>26.35</v>
      </c>
      <c r="X12" s="78"/>
      <c r="Y12" s="78"/>
      <c r="Z12" s="78">
        <f t="shared" si="2"/>
        <v>-377</v>
      </c>
      <c r="AA12" s="78">
        <f t="shared" si="2"/>
        <v>-26.35</v>
      </c>
      <c r="AB12" s="78">
        <v>0</v>
      </c>
      <c r="AC12" s="78">
        <v>0</v>
      </c>
      <c r="AD12" s="78"/>
      <c r="AE12" s="78"/>
      <c r="AF12" s="78">
        <f t="shared" si="3"/>
        <v>0</v>
      </c>
      <c r="AG12" s="78">
        <f t="shared" si="3"/>
        <v>0</v>
      </c>
      <c r="AH12" s="97"/>
    </row>
    <row r="13" spans="1:34" ht="33.75" customHeight="1">
      <c r="A13" s="87">
        <v>6</v>
      </c>
      <c r="B13" s="21" t="s">
        <v>17</v>
      </c>
      <c r="C13" s="78">
        <v>6</v>
      </c>
      <c r="D13" s="78">
        <v>3</v>
      </c>
      <c r="E13" s="78">
        <v>11.59</v>
      </c>
      <c r="F13" s="78">
        <v>345</v>
      </c>
      <c r="G13" s="78">
        <v>526.89</v>
      </c>
      <c r="H13" s="78">
        <v>1</v>
      </c>
      <c r="I13" s="78">
        <v>0.287</v>
      </c>
      <c r="J13" s="78">
        <v>1</v>
      </c>
      <c r="K13" s="78">
        <v>14.7</v>
      </c>
      <c r="L13" s="78">
        <v>3</v>
      </c>
      <c r="M13" s="78">
        <v>11.59</v>
      </c>
      <c r="N13" s="180">
        <f t="shared" si="0"/>
        <v>2</v>
      </c>
      <c r="O13" s="105">
        <f t="shared" si="0"/>
        <v>-3.1099999999999994</v>
      </c>
      <c r="P13" s="78">
        <v>1386</v>
      </c>
      <c r="Q13" s="78">
        <v>786</v>
      </c>
      <c r="R13" s="78">
        <v>345</v>
      </c>
      <c r="S13" s="78">
        <v>526.9</v>
      </c>
      <c r="T13" s="180">
        <f t="shared" si="1"/>
        <v>-1041</v>
      </c>
      <c r="U13" s="180">
        <f t="shared" si="1"/>
        <v>-259.1</v>
      </c>
      <c r="V13" s="78">
        <v>0</v>
      </c>
      <c r="W13" s="78">
        <v>0</v>
      </c>
      <c r="X13" s="78">
        <v>1</v>
      </c>
      <c r="Y13" s="78">
        <v>0.287</v>
      </c>
      <c r="Z13" s="78">
        <f t="shared" si="2"/>
        <v>1</v>
      </c>
      <c r="AA13" s="78">
        <f t="shared" si="2"/>
        <v>0.287</v>
      </c>
      <c r="AB13" s="78">
        <v>0</v>
      </c>
      <c r="AC13" s="78">
        <v>0</v>
      </c>
      <c r="AD13" s="78"/>
      <c r="AE13" s="78"/>
      <c r="AF13" s="78">
        <f t="shared" si="3"/>
        <v>0</v>
      </c>
      <c r="AG13" s="78">
        <f t="shared" si="3"/>
        <v>0</v>
      </c>
      <c r="AH13" s="89"/>
    </row>
    <row r="14" spans="1:34" ht="142.5" customHeight="1">
      <c r="A14" s="87">
        <v>7</v>
      </c>
      <c r="B14" s="21" t="s">
        <v>10</v>
      </c>
      <c r="C14" s="78">
        <v>10</v>
      </c>
      <c r="D14" s="78">
        <v>78</v>
      </c>
      <c r="E14" s="78">
        <v>504.341</v>
      </c>
      <c r="F14" s="78">
        <v>1</v>
      </c>
      <c r="G14" s="78">
        <v>7.21</v>
      </c>
      <c r="H14" s="78"/>
      <c r="I14" s="78"/>
      <c r="J14" s="78">
        <v>50</v>
      </c>
      <c r="K14" s="78">
        <v>420.29</v>
      </c>
      <c r="L14" s="78">
        <v>78</v>
      </c>
      <c r="M14" s="78">
        <v>494.341</v>
      </c>
      <c r="N14" s="180">
        <f t="shared" si="0"/>
        <v>28</v>
      </c>
      <c r="O14" s="105">
        <f t="shared" si="0"/>
        <v>74.05099999999999</v>
      </c>
      <c r="P14" s="78">
        <v>2</v>
      </c>
      <c r="Q14" s="78">
        <v>46.56</v>
      </c>
      <c r="R14" s="78">
        <v>1</v>
      </c>
      <c r="S14" s="78">
        <v>7.21</v>
      </c>
      <c r="T14" s="180">
        <f t="shared" si="1"/>
        <v>-1</v>
      </c>
      <c r="U14" s="180">
        <f t="shared" si="1"/>
        <v>-39.35</v>
      </c>
      <c r="V14" s="78"/>
      <c r="W14" s="85"/>
      <c r="X14" s="85"/>
      <c r="Y14" s="85"/>
      <c r="Z14" s="78">
        <f t="shared" si="2"/>
        <v>0</v>
      </c>
      <c r="AA14" s="78">
        <f t="shared" si="2"/>
        <v>0</v>
      </c>
      <c r="AB14" s="78">
        <v>8</v>
      </c>
      <c r="AC14" s="78">
        <v>62.6001</v>
      </c>
      <c r="AD14" s="78">
        <v>1</v>
      </c>
      <c r="AE14" s="78">
        <v>10</v>
      </c>
      <c r="AF14" s="78">
        <f t="shared" si="3"/>
        <v>-7</v>
      </c>
      <c r="AG14" s="78">
        <f t="shared" si="3"/>
        <v>-52.6001</v>
      </c>
      <c r="AH14" s="101" t="s">
        <v>58</v>
      </c>
    </row>
    <row r="15" spans="1:34" ht="45" customHeight="1">
      <c r="A15" s="87">
        <v>8</v>
      </c>
      <c r="B15" s="21" t="s">
        <v>12</v>
      </c>
      <c r="C15" s="211" t="s">
        <v>52</v>
      </c>
      <c r="D15" s="236"/>
      <c r="E15" s="236"/>
      <c r="F15" s="236"/>
      <c r="G15" s="236"/>
      <c r="H15" s="236"/>
      <c r="I15" s="212"/>
      <c r="J15" s="78">
        <v>1</v>
      </c>
      <c r="K15" s="78">
        <v>0</v>
      </c>
      <c r="L15" s="99"/>
      <c r="M15" s="99"/>
      <c r="N15" s="180">
        <f t="shared" si="0"/>
        <v>-1</v>
      </c>
      <c r="O15" s="105">
        <f t="shared" si="0"/>
        <v>0</v>
      </c>
      <c r="P15" s="78">
        <v>48</v>
      </c>
      <c r="Q15" s="78">
        <v>0</v>
      </c>
      <c r="R15" s="99"/>
      <c r="S15" s="99"/>
      <c r="T15" s="180">
        <f t="shared" si="1"/>
        <v>-48</v>
      </c>
      <c r="U15" s="180">
        <f t="shared" si="1"/>
        <v>0</v>
      </c>
      <c r="V15" s="78">
        <v>0</v>
      </c>
      <c r="W15" s="78">
        <v>0</v>
      </c>
      <c r="X15" s="99"/>
      <c r="Y15" s="99"/>
      <c r="Z15" s="78">
        <f t="shared" si="2"/>
        <v>0</v>
      </c>
      <c r="AA15" s="78">
        <f t="shared" si="2"/>
        <v>0</v>
      </c>
      <c r="AB15" s="99"/>
      <c r="AC15" s="99"/>
      <c r="AD15" s="99"/>
      <c r="AE15" s="99"/>
      <c r="AF15" s="78">
        <f t="shared" si="3"/>
        <v>0</v>
      </c>
      <c r="AG15" s="78">
        <f t="shared" si="3"/>
        <v>0</v>
      </c>
      <c r="AH15" s="96"/>
    </row>
    <row r="16" spans="1:34" ht="30" customHeight="1">
      <c r="A16" s="87">
        <v>9</v>
      </c>
      <c r="B16" s="21" t="s">
        <v>13</v>
      </c>
      <c r="C16" s="78">
        <v>1</v>
      </c>
      <c r="D16" s="78"/>
      <c r="E16" s="78"/>
      <c r="F16" s="78"/>
      <c r="G16" s="78"/>
      <c r="H16" s="78">
        <v>1</v>
      </c>
      <c r="I16" s="78">
        <v>0.242</v>
      </c>
      <c r="J16" s="78">
        <v>24</v>
      </c>
      <c r="K16" s="78">
        <v>9.487</v>
      </c>
      <c r="L16" s="78"/>
      <c r="M16" s="78"/>
      <c r="N16" s="180">
        <f t="shared" si="0"/>
        <v>-24</v>
      </c>
      <c r="O16" s="105">
        <f t="shared" si="0"/>
        <v>-9.487</v>
      </c>
      <c r="P16" s="78">
        <v>223</v>
      </c>
      <c r="Q16" s="78">
        <v>45.96</v>
      </c>
      <c r="R16" s="78"/>
      <c r="S16" s="78"/>
      <c r="T16" s="180">
        <f t="shared" si="1"/>
        <v>-223</v>
      </c>
      <c r="U16" s="180">
        <f t="shared" si="1"/>
        <v>-45.96</v>
      </c>
      <c r="V16" s="78">
        <v>0</v>
      </c>
      <c r="W16" s="78">
        <v>0</v>
      </c>
      <c r="X16" s="78">
        <v>1</v>
      </c>
      <c r="Y16" s="78">
        <v>0.242</v>
      </c>
      <c r="Z16" s="78">
        <f t="shared" si="2"/>
        <v>1</v>
      </c>
      <c r="AA16" s="78">
        <f t="shared" si="2"/>
        <v>0.242</v>
      </c>
      <c r="AB16" s="78"/>
      <c r="AC16" s="78"/>
      <c r="AD16" s="78"/>
      <c r="AE16" s="78"/>
      <c r="AF16" s="78">
        <f t="shared" si="3"/>
        <v>0</v>
      </c>
      <c r="AG16" s="78">
        <f t="shared" si="3"/>
        <v>0</v>
      </c>
      <c r="AH16" s="97"/>
    </row>
    <row r="17" spans="1:34" ht="24.75" customHeight="1">
      <c r="A17" s="87">
        <v>10</v>
      </c>
      <c r="B17" s="21" t="s">
        <v>16</v>
      </c>
      <c r="C17" s="78">
        <v>2</v>
      </c>
      <c r="D17" s="78"/>
      <c r="E17" s="78"/>
      <c r="F17" s="78"/>
      <c r="G17" s="78"/>
      <c r="H17" s="78">
        <v>89</v>
      </c>
      <c r="I17" s="78">
        <v>57.05500000000001</v>
      </c>
      <c r="J17" s="78">
        <v>0</v>
      </c>
      <c r="K17" s="78">
        <v>0</v>
      </c>
      <c r="L17" s="78"/>
      <c r="M17" s="78"/>
      <c r="N17" s="180">
        <f t="shared" si="0"/>
        <v>0</v>
      </c>
      <c r="O17" s="105">
        <f t="shared" si="0"/>
        <v>0</v>
      </c>
      <c r="P17" s="78">
        <v>54</v>
      </c>
      <c r="Q17" s="78">
        <v>39.66</v>
      </c>
      <c r="R17" s="78"/>
      <c r="S17" s="78"/>
      <c r="T17" s="180">
        <f t="shared" si="1"/>
        <v>-54</v>
      </c>
      <c r="U17" s="180">
        <f t="shared" si="1"/>
        <v>-39.66</v>
      </c>
      <c r="V17" s="78">
        <v>28</v>
      </c>
      <c r="W17" s="78">
        <v>15.96</v>
      </c>
      <c r="X17" s="78">
        <v>89</v>
      </c>
      <c r="Y17" s="78">
        <v>57.05500000000001</v>
      </c>
      <c r="Z17" s="78">
        <f t="shared" si="2"/>
        <v>61</v>
      </c>
      <c r="AA17" s="78">
        <f t="shared" si="2"/>
        <v>41.095000000000006</v>
      </c>
      <c r="AB17" s="78"/>
      <c r="AC17" s="78"/>
      <c r="AD17" s="78"/>
      <c r="AE17" s="78"/>
      <c r="AF17" s="78">
        <f t="shared" si="3"/>
        <v>0</v>
      </c>
      <c r="AG17" s="78">
        <f t="shared" si="3"/>
        <v>0</v>
      </c>
      <c r="AH17" s="81"/>
    </row>
    <row r="18" spans="1:34" ht="37.5" customHeight="1" thickBot="1">
      <c r="A18" s="237" t="s">
        <v>2</v>
      </c>
      <c r="B18" s="238"/>
      <c r="C18" s="98">
        <f aca="true" t="shared" si="4" ref="C18:AH18">SUM(C8:C17)</f>
        <v>37</v>
      </c>
      <c r="D18" s="98">
        <f t="shared" si="4"/>
        <v>309.02</v>
      </c>
      <c r="E18" s="98">
        <f t="shared" si="4"/>
        <v>578.8050000000001</v>
      </c>
      <c r="F18" s="98">
        <f t="shared" si="4"/>
        <v>352</v>
      </c>
      <c r="G18" s="98">
        <f t="shared" si="4"/>
        <v>550.441</v>
      </c>
      <c r="H18" s="98">
        <f t="shared" si="4"/>
        <v>1128</v>
      </c>
      <c r="I18" s="98">
        <f t="shared" si="4"/>
        <v>605.2829999999999</v>
      </c>
      <c r="J18" s="98">
        <f t="shared" si="4"/>
        <v>151</v>
      </c>
      <c r="K18" s="98">
        <f t="shared" si="4"/>
        <v>1290.539</v>
      </c>
      <c r="L18" s="98">
        <f t="shared" si="4"/>
        <v>309.02</v>
      </c>
      <c r="M18" s="98">
        <f t="shared" si="4"/>
        <v>568.8050000000001</v>
      </c>
      <c r="N18" s="106">
        <f t="shared" si="4"/>
        <v>158.01999999999998</v>
      </c>
      <c r="O18" s="106">
        <f t="shared" si="4"/>
        <v>-721.7339999999998</v>
      </c>
      <c r="P18" s="98">
        <f t="shared" si="4"/>
        <v>1719</v>
      </c>
      <c r="Q18" s="98">
        <f t="shared" si="4"/>
        <v>919.9</v>
      </c>
      <c r="R18" s="98">
        <f t="shared" si="4"/>
        <v>352</v>
      </c>
      <c r="S18" s="98">
        <f t="shared" si="4"/>
        <v>550.451</v>
      </c>
      <c r="T18" s="106">
        <f t="shared" si="4"/>
        <v>-1367</v>
      </c>
      <c r="U18" s="106">
        <f t="shared" si="4"/>
        <v>-369.44899999999996</v>
      </c>
      <c r="V18" s="98">
        <f t="shared" si="4"/>
        <v>1137</v>
      </c>
      <c r="W18" s="98">
        <f t="shared" si="4"/>
        <v>291.60609999999997</v>
      </c>
      <c r="X18" s="98">
        <f t="shared" si="4"/>
        <v>1128</v>
      </c>
      <c r="Y18" s="98">
        <f t="shared" si="4"/>
        <v>604.2829999999999</v>
      </c>
      <c r="Z18" s="98">
        <f t="shared" si="4"/>
        <v>-9</v>
      </c>
      <c r="AA18" s="98">
        <f t="shared" si="4"/>
        <v>312.67690000000005</v>
      </c>
      <c r="AB18" s="98">
        <f t="shared" si="4"/>
        <v>10</v>
      </c>
      <c r="AC18" s="98">
        <f t="shared" si="4"/>
        <v>224.6961</v>
      </c>
      <c r="AD18" s="98">
        <f t="shared" si="4"/>
        <v>1</v>
      </c>
      <c r="AE18" s="98">
        <f t="shared" si="4"/>
        <v>10</v>
      </c>
      <c r="AF18" s="98">
        <f>SUM(AF8:AF17)</f>
        <v>-9</v>
      </c>
      <c r="AG18" s="98">
        <f t="shared" si="4"/>
        <v>-214.6961</v>
      </c>
      <c r="AH18" s="102">
        <f t="shared" si="4"/>
        <v>0</v>
      </c>
    </row>
    <row r="19" spans="1:33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  <c r="AD19" s="3"/>
      <c r="AE19" s="3"/>
      <c r="AF19" s="3"/>
      <c r="AG19" s="3"/>
    </row>
    <row r="20" spans="1:33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"/>
      <c r="AD20" s="3"/>
      <c r="AE20" s="3"/>
      <c r="AF20" s="3"/>
      <c r="AG20" s="3"/>
    </row>
    <row r="21" spans="1:33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11"/>
      <c r="Q21" s="11"/>
      <c r="R21" s="11"/>
      <c r="S21" s="11"/>
      <c r="T21" s="11"/>
      <c r="U21" s="7"/>
      <c r="V21" s="7"/>
      <c r="W21" s="7"/>
      <c r="X21" s="7"/>
      <c r="Y21" s="7"/>
      <c r="Z21" s="7"/>
      <c r="AA21" s="7"/>
      <c r="AB21" s="7"/>
      <c r="AC21" s="3"/>
      <c r="AD21" s="3"/>
      <c r="AE21" s="3"/>
      <c r="AF21" s="3"/>
      <c r="AG21" s="3"/>
    </row>
    <row r="22" spans="1:34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3"/>
      <c r="AD22" s="3"/>
      <c r="AE22" s="3"/>
      <c r="AF22" s="3"/>
      <c r="AG22" s="3"/>
      <c r="AH22" s="3"/>
    </row>
    <row r="23" spans="1:33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"/>
      <c r="AD23" s="3"/>
      <c r="AE23" s="3"/>
      <c r="AF23" s="3"/>
      <c r="AG23" s="3"/>
    </row>
    <row r="24" spans="1:32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"/>
      <c r="AD24" s="3"/>
      <c r="AE24" s="3"/>
      <c r="AF24" s="3"/>
    </row>
    <row r="25" spans="1:28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</sheetData>
  <sheetProtection/>
  <mergeCells count="29">
    <mergeCell ref="AF5:AG5"/>
    <mergeCell ref="C15:I15"/>
    <mergeCell ref="A18:B18"/>
    <mergeCell ref="T5:U5"/>
    <mergeCell ref="V5:W5"/>
    <mergeCell ref="X5:Y5"/>
    <mergeCell ref="Z5:AA5"/>
    <mergeCell ref="AB5:AC5"/>
    <mergeCell ref="AD5:AE5"/>
    <mergeCell ref="F4:G5"/>
    <mergeCell ref="H4:I5"/>
    <mergeCell ref="J4:O4"/>
    <mergeCell ref="P4:U4"/>
    <mergeCell ref="V4:AA4"/>
    <mergeCell ref="J5:K5"/>
    <mergeCell ref="L5:M5"/>
    <mergeCell ref="N5:O5"/>
    <mergeCell ref="P5:Q5"/>
    <mergeCell ref="R5:S5"/>
    <mergeCell ref="A1:AH1"/>
    <mergeCell ref="A2:AH2"/>
    <mergeCell ref="A3:A6"/>
    <mergeCell ref="B3:B6"/>
    <mergeCell ref="C3:C6"/>
    <mergeCell ref="D3:I3"/>
    <mergeCell ref="J3:AA3"/>
    <mergeCell ref="AB3:AG4"/>
    <mergeCell ref="AH3:AH6"/>
    <mergeCell ref="D4:E5"/>
  </mergeCells>
  <printOptions/>
  <pageMargins left="0.33" right="0.18" top="0.36" bottom="0.37" header="0.18" footer="0.19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5"/>
  <sheetViews>
    <sheetView zoomScale="88" zoomScaleNormal="88" zoomScalePageLayoutView="0" workbookViewId="0" topLeftCell="A4">
      <selection activeCell="H4" sqref="H4:I5"/>
    </sheetView>
  </sheetViews>
  <sheetFormatPr defaultColWidth="9.140625" defaultRowHeight="12.75"/>
  <cols>
    <col min="1" max="1" width="3.28125" style="2" customWidth="1"/>
    <col min="2" max="2" width="14.140625" style="2" customWidth="1"/>
    <col min="3" max="3" width="5.140625" style="2" customWidth="1"/>
    <col min="4" max="4" width="5.57421875" style="2" customWidth="1"/>
    <col min="5" max="5" width="7.57421875" style="2" customWidth="1"/>
    <col min="6" max="6" width="5.00390625" style="2" customWidth="1"/>
    <col min="7" max="7" width="5.7109375" style="2" customWidth="1"/>
    <col min="8" max="8" width="5.421875" style="2" customWidth="1"/>
    <col min="9" max="9" width="6.8515625" style="2" customWidth="1"/>
    <col min="10" max="10" width="5.421875" style="2" customWidth="1"/>
    <col min="11" max="11" width="7.57421875" style="2" customWidth="1"/>
    <col min="12" max="12" width="6.28125" style="2" customWidth="1"/>
    <col min="13" max="13" width="7.7109375" style="2" customWidth="1"/>
    <col min="14" max="14" width="5.421875" style="2" customWidth="1"/>
    <col min="15" max="15" width="7.8515625" style="2" customWidth="1"/>
    <col min="16" max="16" width="6.28125" style="2" customWidth="1"/>
    <col min="17" max="17" width="8.421875" style="2" customWidth="1"/>
    <col min="18" max="18" width="5.00390625" style="2" customWidth="1"/>
    <col min="19" max="19" width="7.140625" style="2" customWidth="1"/>
    <col min="20" max="20" width="5.8515625" style="2" customWidth="1"/>
    <col min="21" max="21" width="7.140625" style="2" customWidth="1"/>
    <col min="22" max="22" width="5.57421875" style="2" customWidth="1"/>
    <col min="23" max="23" width="7.00390625" style="2" customWidth="1"/>
    <col min="24" max="24" width="6.421875" style="2" customWidth="1"/>
    <col min="25" max="25" width="5.8515625" style="2" customWidth="1"/>
    <col min="26" max="26" width="7.00390625" style="2" customWidth="1"/>
    <col min="27" max="27" width="6.8515625" style="2" customWidth="1"/>
    <col min="28" max="28" width="5.140625" style="2" customWidth="1"/>
    <col min="29" max="29" width="5.8515625" style="2" customWidth="1"/>
    <col min="30" max="30" width="5.57421875" style="2" customWidth="1"/>
    <col min="31" max="31" width="6.00390625" style="2" customWidth="1"/>
    <col min="32" max="32" width="5.140625" style="2" customWidth="1"/>
    <col min="33" max="33" width="6.28125" style="2" customWidth="1"/>
    <col min="34" max="34" width="28.7109375" style="2" customWidth="1"/>
    <col min="35" max="35" width="10.421875" style="2" customWidth="1"/>
    <col min="36" max="16384" width="9.140625" style="2" customWidth="1"/>
  </cols>
  <sheetData>
    <row r="1" spans="1:38" ht="18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3"/>
      <c r="AJ1" s="3"/>
      <c r="AK1" s="3"/>
      <c r="AL1" s="3"/>
    </row>
    <row r="2" spans="1:38" ht="35.25" customHeight="1" thickBot="1">
      <c r="A2" s="228" t="s">
        <v>67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L2" s="4"/>
    </row>
    <row r="3" spans="1:34" s="4" customFormat="1" ht="63.75" customHeight="1">
      <c r="A3" s="206" t="s">
        <v>1</v>
      </c>
      <c r="B3" s="203" t="s">
        <v>7</v>
      </c>
      <c r="C3" s="222" t="s">
        <v>20</v>
      </c>
      <c r="D3" s="222" t="s">
        <v>18</v>
      </c>
      <c r="E3" s="222"/>
      <c r="F3" s="222"/>
      <c r="G3" s="222"/>
      <c r="H3" s="222"/>
      <c r="I3" s="222"/>
      <c r="J3" s="222" t="s">
        <v>57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15" t="s">
        <v>24</v>
      </c>
      <c r="AC3" s="234"/>
      <c r="AD3" s="234"/>
      <c r="AE3" s="234"/>
      <c r="AF3" s="234"/>
      <c r="AG3" s="216"/>
      <c r="AH3" s="248" t="s">
        <v>9</v>
      </c>
    </row>
    <row r="4" spans="1:34" s="4" customFormat="1" ht="48" customHeight="1">
      <c r="A4" s="207"/>
      <c r="B4" s="204"/>
      <c r="C4" s="223"/>
      <c r="D4" s="239" t="s">
        <v>21</v>
      </c>
      <c r="E4" s="240"/>
      <c r="F4" s="239" t="s">
        <v>3</v>
      </c>
      <c r="G4" s="240"/>
      <c r="H4" s="239" t="s">
        <v>11</v>
      </c>
      <c r="I4" s="240"/>
      <c r="J4" s="211" t="s">
        <v>53</v>
      </c>
      <c r="K4" s="236"/>
      <c r="L4" s="236"/>
      <c r="M4" s="236"/>
      <c r="N4" s="236"/>
      <c r="O4" s="212"/>
      <c r="P4" s="211" t="s">
        <v>54</v>
      </c>
      <c r="Q4" s="236"/>
      <c r="R4" s="236"/>
      <c r="S4" s="236"/>
      <c r="T4" s="236"/>
      <c r="U4" s="212"/>
      <c r="V4" s="211" t="s">
        <v>11</v>
      </c>
      <c r="W4" s="236"/>
      <c r="X4" s="236"/>
      <c r="Y4" s="236"/>
      <c r="Z4" s="236"/>
      <c r="AA4" s="212"/>
      <c r="AB4" s="217"/>
      <c r="AC4" s="235"/>
      <c r="AD4" s="235"/>
      <c r="AE4" s="235"/>
      <c r="AF4" s="235"/>
      <c r="AG4" s="218"/>
      <c r="AH4" s="249"/>
    </row>
    <row r="5" spans="1:34" s="4" customFormat="1" ht="102.75" customHeight="1">
      <c r="A5" s="229"/>
      <c r="B5" s="230"/>
      <c r="C5" s="225"/>
      <c r="D5" s="217"/>
      <c r="E5" s="218"/>
      <c r="F5" s="217"/>
      <c r="G5" s="218"/>
      <c r="H5" s="217"/>
      <c r="I5" s="218"/>
      <c r="J5" s="245" t="s">
        <v>62</v>
      </c>
      <c r="K5" s="245"/>
      <c r="L5" s="246" t="s">
        <v>63</v>
      </c>
      <c r="M5" s="247"/>
      <c r="N5" s="241" t="s">
        <v>64</v>
      </c>
      <c r="O5" s="242"/>
      <c r="P5" s="245" t="s">
        <v>62</v>
      </c>
      <c r="Q5" s="245"/>
      <c r="R5" s="246" t="s">
        <v>63</v>
      </c>
      <c r="S5" s="247"/>
      <c r="T5" s="241" t="s">
        <v>66</v>
      </c>
      <c r="U5" s="242"/>
      <c r="V5" s="245" t="s">
        <v>62</v>
      </c>
      <c r="W5" s="245"/>
      <c r="X5" s="246" t="s">
        <v>63</v>
      </c>
      <c r="Y5" s="247"/>
      <c r="Z5" s="241" t="s">
        <v>65</v>
      </c>
      <c r="AA5" s="242"/>
      <c r="AB5" s="245" t="s">
        <v>62</v>
      </c>
      <c r="AC5" s="245"/>
      <c r="AD5" s="246" t="s">
        <v>63</v>
      </c>
      <c r="AE5" s="247"/>
      <c r="AF5" s="241" t="s">
        <v>65</v>
      </c>
      <c r="AG5" s="242"/>
      <c r="AH5" s="233"/>
    </row>
    <row r="6" spans="1:34" s="4" customFormat="1" ht="36" customHeight="1" thickBot="1">
      <c r="A6" s="208"/>
      <c r="B6" s="205"/>
      <c r="C6" s="224"/>
      <c r="D6" s="119" t="s">
        <v>22</v>
      </c>
      <c r="E6" s="119" t="s">
        <v>23</v>
      </c>
      <c r="F6" s="119" t="s">
        <v>22</v>
      </c>
      <c r="G6" s="119" t="s">
        <v>23</v>
      </c>
      <c r="H6" s="119" t="s">
        <v>22</v>
      </c>
      <c r="I6" s="119" t="s">
        <v>23</v>
      </c>
      <c r="J6" s="93" t="s">
        <v>22</v>
      </c>
      <c r="K6" s="93" t="s">
        <v>23</v>
      </c>
      <c r="L6" s="38" t="s">
        <v>22</v>
      </c>
      <c r="M6" s="38" t="s">
        <v>23</v>
      </c>
      <c r="N6" s="31" t="s">
        <v>22</v>
      </c>
      <c r="O6" s="31" t="s">
        <v>23</v>
      </c>
      <c r="P6" s="93" t="s">
        <v>22</v>
      </c>
      <c r="Q6" s="93" t="s">
        <v>23</v>
      </c>
      <c r="R6" s="38" t="s">
        <v>22</v>
      </c>
      <c r="S6" s="38" t="s">
        <v>23</v>
      </c>
      <c r="T6" s="31" t="s">
        <v>22</v>
      </c>
      <c r="U6" s="31" t="s">
        <v>23</v>
      </c>
      <c r="V6" s="93" t="s">
        <v>22</v>
      </c>
      <c r="W6" s="93" t="s">
        <v>23</v>
      </c>
      <c r="X6" s="38" t="s">
        <v>22</v>
      </c>
      <c r="Y6" s="38" t="s">
        <v>23</v>
      </c>
      <c r="Z6" s="31" t="s">
        <v>22</v>
      </c>
      <c r="AA6" s="31" t="s">
        <v>23</v>
      </c>
      <c r="AB6" s="93" t="s">
        <v>22</v>
      </c>
      <c r="AC6" s="93" t="s">
        <v>23</v>
      </c>
      <c r="AD6" s="38" t="s">
        <v>22</v>
      </c>
      <c r="AE6" s="38" t="s">
        <v>23</v>
      </c>
      <c r="AF6" s="31" t="s">
        <v>22</v>
      </c>
      <c r="AG6" s="31" t="s">
        <v>23</v>
      </c>
      <c r="AH6" s="250"/>
    </row>
    <row r="7" spans="1:34" ht="24" customHeight="1" thickBot="1">
      <c r="A7" s="124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5">
        <v>9</v>
      </c>
      <c r="J7" s="126">
        <v>10</v>
      </c>
      <c r="K7" s="126">
        <v>11</v>
      </c>
      <c r="L7" s="127">
        <v>12</v>
      </c>
      <c r="M7" s="127">
        <v>13</v>
      </c>
      <c r="N7" s="128">
        <v>14</v>
      </c>
      <c r="O7" s="128">
        <v>15</v>
      </c>
      <c r="P7" s="126">
        <v>16</v>
      </c>
      <c r="Q7" s="126">
        <v>17</v>
      </c>
      <c r="R7" s="127">
        <v>18</v>
      </c>
      <c r="S7" s="127">
        <v>19</v>
      </c>
      <c r="T7" s="128">
        <v>20</v>
      </c>
      <c r="U7" s="128">
        <v>21</v>
      </c>
      <c r="V7" s="126">
        <v>22</v>
      </c>
      <c r="W7" s="126">
        <v>23</v>
      </c>
      <c r="X7" s="127">
        <v>24</v>
      </c>
      <c r="Y7" s="127">
        <v>25</v>
      </c>
      <c r="Z7" s="128">
        <v>26</v>
      </c>
      <c r="AA7" s="128">
        <v>27</v>
      </c>
      <c r="AB7" s="126">
        <v>28</v>
      </c>
      <c r="AC7" s="126">
        <v>29</v>
      </c>
      <c r="AD7" s="127">
        <v>30</v>
      </c>
      <c r="AE7" s="127">
        <v>31</v>
      </c>
      <c r="AF7" s="128">
        <v>32</v>
      </c>
      <c r="AG7" s="128">
        <v>33</v>
      </c>
      <c r="AH7" s="129">
        <v>34</v>
      </c>
    </row>
    <row r="8" spans="1:34" ht="30" customHeight="1">
      <c r="A8" s="122">
        <v>1</v>
      </c>
      <c r="B8" s="157" t="s">
        <v>6</v>
      </c>
      <c r="C8" s="113">
        <v>5</v>
      </c>
      <c r="D8" s="113">
        <v>78</v>
      </c>
      <c r="E8" s="113">
        <v>60.0964</v>
      </c>
      <c r="F8" s="113">
        <v>0</v>
      </c>
      <c r="G8" s="113">
        <v>0</v>
      </c>
      <c r="H8" s="130">
        <v>78</v>
      </c>
      <c r="I8" s="131">
        <v>0.5175</v>
      </c>
      <c r="J8" s="132">
        <v>137</v>
      </c>
      <c r="K8" s="133">
        <v>62.874</v>
      </c>
      <c r="L8" s="134">
        <v>78</v>
      </c>
      <c r="M8" s="135">
        <v>60.0964</v>
      </c>
      <c r="N8" s="136">
        <f aca="true" t="shared" si="0" ref="N8:O17">L8-J8</f>
        <v>-59</v>
      </c>
      <c r="O8" s="137">
        <f t="shared" si="0"/>
        <v>-2.7775999999999996</v>
      </c>
      <c r="P8" s="132">
        <v>0</v>
      </c>
      <c r="Q8" s="132">
        <v>0</v>
      </c>
      <c r="R8" s="134">
        <v>0</v>
      </c>
      <c r="S8" s="134">
        <v>0</v>
      </c>
      <c r="T8" s="136">
        <f>R8-P8</f>
        <v>0</v>
      </c>
      <c r="U8" s="136">
        <f>S8-Q8</f>
        <v>0</v>
      </c>
      <c r="V8" s="132">
        <v>0</v>
      </c>
      <c r="W8" s="132">
        <v>0</v>
      </c>
      <c r="X8" s="134">
        <v>78</v>
      </c>
      <c r="Y8" s="134">
        <v>0.5175</v>
      </c>
      <c r="Z8" s="136">
        <f>X8-V8</f>
        <v>78</v>
      </c>
      <c r="AA8" s="136">
        <f>Y8-W8</f>
        <v>0.5175</v>
      </c>
      <c r="AB8" s="132">
        <v>0</v>
      </c>
      <c r="AC8" s="132">
        <v>0</v>
      </c>
      <c r="AD8" s="134">
        <v>0</v>
      </c>
      <c r="AE8" s="134">
        <v>0</v>
      </c>
      <c r="AF8" s="136">
        <f>AD8-AB8</f>
        <v>0</v>
      </c>
      <c r="AG8" s="136">
        <f>AE8-AC8</f>
        <v>0</v>
      </c>
      <c r="AH8" s="123"/>
    </row>
    <row r="9" spans="1:34" ht="36" customHeight="1">
      <c r="A9" s="87">
        <v>2</v>
      </c>
      <c r="B9" s="158" t="s">
        <v>5</v>
      </c>
      <c r="C9" s="21">
        <v>4</v>
      </c>
      <c r="D9" s="21">
        <v>0</v>
      </c>
      <c r="E9" s="21">
        <v>0</v>
      </c>
      <c r="F9" s="21">
        <v>11</v>
      </c>
      <c r="G9" s="21">
        <v>35.2229</v>
      </c>
      <c r="H9" s="138">
        <v>283</v>
      </c>
      <c r="I9" s="139">
        <v>87.5316</v>
      </c>
      <c r="J9" s="114">
        <v>0</v>
      </c>
      <c r="K9" s="114">
        <v>0</v>
      </c>
      <c r="L9" s="117">
        <v>0</v>
      </c>
      <c r="M9" s="117">
        <v>0</v>
      </c>
      <c r="N9" s="115">
        <v>0</v>
      </c>
      <c r="O9" s="140">
        <v>0</v>
      </c>
      <c r="P9" s="114">
        <v>4</v>
      </c>
      <c r="Q9" s="114">
        <v>15.799999999999999</v>
      </c>
      <c r="R9" s="117">
        <v>11</v>
      </c>
      <c r="S9" s="117">
        <v>35.2229</v>
      </c>
      <c r="T9" s="115">
        <v>7</v>
      </c>
      <c r="U9" s="115">
        <v>19.422900000000006</v>
      </c>
      <c r="V9" s="114">
        <v>252</v>
      </c>
      <c r="W9" s="114">
        <v>79.026</v>
      </c>
      <c r="X9" s="117">
        <v>283</v>
      </c>
      <c r="Y9" s="117">
        <v>87.5316</v>
      </c>
      <c r="Z9" s="115">
        <v>31</v>
      </c>
      <c r="AA9" s="115">
        <v>8.505600000000001</v>
      </c>
      <c r="AB9" s="114">
        <v>0</v>
      </c>
      <c r="AC9" s="114">
        <v>0</v>
      </c>
      <c r="AD9" s="117">
        <v>0</v>
      </c>
      <c r="AE9" s="117">
        <v>0</v>
      </c>
      <c r="AF9" s="115">
        <v>0</v>
      </c>
      <c r="AG9" s="115">
        <v>0</v>
      </c>
      <c r="AH9" s="88"/>
    </row>
    <row r="10" spans="1:34" ht="25.5" customHeight="1">
      <c r="A10" s="87">
        <v>3</v>
      </c>
      <c r="B10" s="158" t="s">
        <v>14</v>
      </c>
      <c r="C10" s="141">
        <v>10</v>
      </c>
      <c r="D10" s="21">
        <v>0</v>
      </c>
      <c r="E10" s="21">
        <v>0</v>
      </c>
      <c r="F10" s="21">
        <v>0</v>
      </c>
      <c r="G10" s="21">
        <v>0</v>
      </c>
      <c r="H10" s="138">
        <v>518</v>
      </c>
      <c r="I10" s="139">
        <v>271.3938</v>
      </c>
      <c r="J10" s="114"/>
      <c r="K10" s="114"/>
      <c r="L10" s="117"/>
      <c r="M10" s="117"/>
      <c r="N10" s="115">
        <f t="shared" si="0"/>
        <v>0</v>
      </c>
      <c r="O10" s="140">
        <f t="shared" si="0"/>
        <v>0</v>
      </c>
      <c r="P10" s="114"/>
      <c r="Q10" s="114"/>
      <c r="R10" s="117"/>
      <c r="S10" s="117"/>
      <c r="T10" s="115">
        <f aca="true" t="shared" si="1" ref="T10:U17">R10-P10</f>
        <v>0</v>
      </c>
      <c r="U10" s="115">
        <f t="shared" si="1"/>
        <v>0</v>
      </c>
      <c r="V10" s="114">
        <v>785</v>
      </c>
      <c r="W10" s="142">
        <v>467.673</v>
      </c>
      <c r="X10" s="117">
        <v>518</v>
      </c>
      <c r="Y10" s="117">
        <v>271.3938</v>
      </c>
      <c r="Z10" s="115">
        <f aca="true" t="shared" si="2" ref="Z10:AA17">X10-V10</f>
        <v>-267</v>
      </c>
      <c r="AA10" s="115">
        <f t="shared" si="2"/>
        <v>-196.2792</v>
      </c>
      <c r="AB10" s="114">
        <v>0</v>
      </c>
      <c r="AC10" s="114">
        <v>0</v>
      </c>
      <c r="AD10" s="117">
        <v>0</v>
      </c>
      <c r="AE10" s="117">
        <v>0</v>
      </c>
      <c r="AF10" s="115">
        <f aca="true" t="shared" si="3" ref="AF10:AG17">AD10-AB10</f>
        <v>0</v>
      </c>
      <c r="AG10" s="115">
        <f t="shared" si="3"/>
        <v>0</v>
      </c>
      <c r="AH10" s="86"/>
    </row>
    <row r="11" spans="1:34" ht="55.5" customHeight="1">
      <c r="A11" s="87">
        <v>4</v>
      </c>
      <c r="B11" s="158" t="s">
        <v>8</v>
      </c>
      <c r="C11" s="211" t="s">
        <v>81</v>
      </c>
      <c r="D11" s="236"/>
      <c r="E11" s="236"/>
      <c r="F11" s="236"/>
      <c r="G11" s="236"/>
      <c r="H11" s="236"/>
      <c r="I11" s="212"/>
      <c r="J11" s="114">
        <v>1</v>
      </c>
      <c r="K11" s="143">
        <v>91.02</v>
      </c>
      <c r="L11" s="117"/>
      <c r="M11" s="117"/>
      <c r="N11" s="115">
        <f t="shared" si="0"/>
        <v>-1</v>
      </c>
      <c r="O11" s="140">
        <f t="shared" si="0"/>
        <v>-91.02</v>
      </c>
      <c r="P11" s="114"/>
      <c r="Q11" s="114"/>
      <c r="R11" s="117"/>
      <c r="S11" s="117"/>
      <c r="T11" s="115">
        <f t="shared" si="1"/>
        <v>0</v>
      </c>
      <c r="U11" s="115">
        <f t="shared" si="1"/>
        <v>0</v>
      </c>
      <c r="V11" s="114"/>
      <c r="W11" s="114"/>
      <c r="X11" s="117"/>
      <c r="Y11" s="117"/>
      <c r="Z11" s="115">
        <f t="shared" si="2"/>
        <v>0</v>
      </c>
      <c r="AA11" s="115">
        <f t="shared" si="2"/>
        <v>0</v>
      </c>
      <c r="AB11" s="114"/>
      <c r="AC11" s="114"/>
      <c r="AD11" s="117"/>
      <c r="AE11" s="117"/>
      <c r="AF11" s="115">
        <f t="shared" si="3"/>
        <v>0</v>
      </c>
      <c r="AG11" s="115">
        <f t="shared" si="3"/>
        <v>0</v>
      </c>
      <c r="AH11" s="144"/>
    </row>
    <row r="12" spans="1:34" ht="48" customHeight="1">
      <c r="A12" s="87">
        <v>5</v>
      </c>
      <c r="B12" s="158" t="s">
        <v>15</v>
      </c>
      <c r="C12" s="211" t="s">
        <v>81</v>
      </c>
      <c r="D12" s="236"/>
      <c r="E12" s="236"/>
      <c r="F12" s="236"/>
      <c r="G12" s="236"/>
      <c r="H12" s="236"/>
      <c r="I12" s="212"/>
      <c r="J12" s="114"/>
      <c r="K12" s="114"/>
      <c r="L12" s="117"/>
      <c r="M12" s="117"/>
      <c r="N12" s="115">
        <f t="shared" si="0"/>
        <v>0</v>
      </c>
      <c r="O12" s="140">
        <f t="shared" si="0"/>
        <v>0</v>
      </c>
      <c r="P12" s="114">
        <v>2</v>
      </c>
      <c r="Q12" s="114">
        <v>0.541</v>
      </c>
      <c r="R12" s="117"/>
      <c r="S12" s="117"/>
      <c r="T12" s="115">
        <f t="shared" si="1"/>
        <v>-2</v>
      </c>
      <c r="U12" s="115">
        <f t="shared" si="1"/>
        <v>-0.541</v>
      </c>
      <c r="V12" s="114"/>
      <c r="W12" s="114"/>
      <c r="X12" s="117"/>
      <c r="Y12" s="117"/>
      <c r="Z12" s="115">
        <f t="shared" si="2"/>
        <v>0</v>
      </c>
      <c r="AA12" s="115">
        <f t="shared" si="2"/>
        <v>0</v>
      </c>
      <c r="AB12" s="114"/>
      <c r="AC12" s="114"/>
      <c r="AD12" s="117"/>
      <c r="AE12" s="117"/>
      <c r="AF12" s="115">
        <f t="shared" si="3"/>
        <v>0</v>
      </c>
      <c r="AG12" s="115">
        <f t="shared" si="3"/>
        <v>0</v>
      </c>
      <c r="AH12" s="88"/>
    </row>
    <row r="13" spans="1:34" ht="33.75" customHeight="1" thickBot="1">
      <c r="A13" s="87">
        <v>6</v>
      </c>
      <c r="B13" s="158" t="s">
        <v>17</v>
      </c>
      <c r="C13" s="21">
        <v>1</v>
      </c>
      <c r="D13" s="21">
        <v>0</v>
      </c>
      <c r="E13" s="21">
        <v>0</v>
      </c>
      <c r="F13" s="21">
        <v>0</v>
      </c>
      <c r="G13" s="21">
        <v>0</v>
      </c>
      <c r="H13" s="21">
        <v>2</v>
      </c>
      <c r="I13" s="21">
        <v>0.6</v>
      </c>
      <c r="J13" s="114">
        <v>3</v>
      </c>
      <c r="K13" s="114">
        <v>11.59</v>
      </c>
      <c r="L13" s="117">
        <v>0</v>
      </c>
      <c r="M13" s="117">
        <v>0</v>
      </c>
      <c r="N13" s="115">
        <f t="shared" si="0"/>
        <v>-3</v>
      </c>
      <c r="O13" s="140">
        <f t="shared" si="0"/>
        <v>-11.59</v>
      </c>
      <c r="P13" s="114">
        <v>345</v>
      </c>
      <c r="Q13" s="114">
        <v>526.9</v>
      </c>
      <c r="R13" s="117">
        <v>0</v>
      </c>
      <c r="S13" s="117">
        <v>0</v>
      </c>
      <c r="T13" s="115">
        <f t="shared" si="1"/>
        <v>-345</v>
      </c>
      <c r="U13" s="115">
        <f t="shared" si="1"/>
        <v>-526.9</v>
      </c>
      <c r="V13" s="114">
        <v>1</v>
      </c>
      <c r="W13" s="114">
        <v>0.287</v>
      </c>
      <c r="X13" s="117">
        <v>2</v>
      </c>
      <c r="Y13" s="117">
        <v>0.6</v>
      </c>
      <c r="Z13" s="115">
        <f t="shared" si="2"/>
        <v>1</v>
      </c>
      <c r="AA13" s="115">
        <f t="shared" si="2"/>
        <v>0.313</v>
      </c>
      <c r="AB13" s="114">
        <v>0</v>
      </c>
      <c r="AC13" s="114">
        <v>0</v>
      </c>
      <c r="AD13" s="117">
        <v>0</v>
      </c>
      <c r="AE13" s="117">
        <v>0</v>
      </c>
      <c r="AF13" s="115">
        <f t="shared" si="3"/>
        <v>0</v>
      </c>
      <c r="AG13" s="115">
        <f t="shared" si="3"/>
        <v>0</v>
      </c>
      <c r="AH13" s="88"/>
    </row>
    <row r="14" spans="1:34" ht="46.5" customHeight="1" thickBot="1">
      <c r="A14" s="87">
        <v>7</v>
      </c>
      <c r="B14" s="158" t="s">
        <v>10</v>
      </c>
      <c r="C14" s="21">
        <v>22</v>
      </c>
      <c r="D14" s="21">
        <v>246</v>
      </c>
      <c r="E14" s="21">
        <v>2409.6377</v>
      </c>
      <c r="F14" s="21">
        <v>0</v>
      </c>
      <c r="G14" s="21">
        <v>0</v>
      </c>
      <c r="H14" s="21">
        <v>0</v>
      </c>
      <c r="I14" s="21">
        <v>0</v>
      </c>
      <c r="J14" s="114">
        <v>78</v>
      </c>
      <c r="K14" s="142">
        <v>494.341</v>
      </c>
      <c r="L14" s="117">
        <v>172</v>
      </c>
      <c r="M14" s="145">
        <v>779.4760999999999</v>
      </c>
      <c r="N14" s="115">
        <f t="shared" si="0"/>
        <v>94</v>
      </c>
      <c r="O14" s="140">
        <f t="shared" si="0"/>
        <v>285.13509999999985</v>
      </c>
      <c r="P14" s="114">
        <v>1</v>
      </c>
      <c r="Q14" s="143">
        <v>7.2</v>
      </c>
      <c r="R14" s="127">
        <v>54</v>
      </c>
      <c r="S14" s="146">
        <v>144.3</v>
      </c>
      <c r="T14" s="115">
        <f t="shared" si="1"/>
        <v>53</v>
      </c>
      <c r="U14" s="115">
        <f t="shared" si="1"/>
        <v>137.10000000000002</v>
      </c>
      <c r="V14" s="114"/>
      <c r="W14" s="114"/>
      <c r="X14" s="117">
        <v>0</v>
      </c>
      <c r="Y14" s="117">
        <v>0</v>
      </c>
      <c r="Z14" s="115">
        <f t="shared" si="2"/>
        <v>0</v>
      </c>
      <c r="AA14" s="115">
        <f t="shared" si="2"/>
        <v>0</v>
      </c>
      <c r="AB14" s="114">
        <v>1</v>
      </c>
      <c r="AC14" s="114">
        <v>10</v>
      </c>
      <c r="AD14" s="117">
        <v>20</v>
      </c>
      <c r="AE14" s="117">
        <v>1485.86</v>
      </c>
      <c r="AF14" s="115">
        <f t="shared" si="3"/>
        <v>19</v>
      </c>
      <c r="AG14" s="115">
        <f t="shared" si="3"/>
        <v>1475.86</v>
      </c>
      <c r="AH14" s="147" t="s">
        <v>68</v>
      </c>
    </row>
    <row r="15" spans="1:34" ht="27.75" customHeight="1" thickBot="1">
      <c r="A15" s="87">
        <v>8</v>
      </c>
      <c r="B15" s="158" t="s">
        <v>12</v>
      </c>
      <c r="C15" s="21">
        <v>2</v>
      </c>
      <c r="D15" s="21">
        <v>1</v>
      </c>
      <c r="E15" s="21">
        <v>0.246</v>
      </c>
      <c r="F15" s="21">
        <v>1</v>
      </c>
      <c r="G15" s="21">
        <v>0.766</v>
      </c>
      <c r="H15" s="21">
        <v>0</v>
      </c>
      <c r="I15" s="21">
        <v>0</v>
      </c>
      <c r="J15" s="148"/>
      <c r="K15" s="148"/>
      <c r="L15" s="149">
        <f>SUM(L13:L14)</f>
        <v>172</v>
      </c>
      <c r="M15" s="150">
        <f>SUM(M13:M14)</f>
        <v>779.4760999999999</v>
      </c>
      <c r="N15" s="115">
        <f t="shared" si="0"/>
        <v>172</v>
      </c>
      <c r="O15" s="140">
        <f t="shared" si="0"/>
        <v>779.4760999999999</v>
      </c>
      <c r="P15" s="148"/>
      <c r="Q15" s="148"/>
      <c r="R15" s="117">
        <v>1</v>
      </c>
      <c r="S15" s="117">
        <v>0.766</v>
      </c>
      <c r="T15" s="115">
        <f t="shared" si="1"/>
        <v>1</v>
      </c>
      <c r="U15" s="115">
        <f t="shared" si="1"/>
        <v>0.766</v>
      </c>
      <c r="V15" s="148"/>
      <c r="W15" s="148"/>
      <c r="X15" s="151"/>
      <c r="Y15" s="151"/>
      <c r="Z15" s="115">
        <f t="shared" si="2"/>
        <v>0</v>
      </c>
      <c r="AA15" s="115">
        <f t="shared" si="2"/>
        <v>0</v>
      </c>
      <c r="AB15" s="148"/>
      <c r="AC15" s="148"/>
      <c r="AD15" s="151"/>
      <c r="AE15" s="151"/>
      <c r="AF15" s="115">
        <f t="shared" si="3"/>
        <v>0</v>
      </c>
      <c r="AG15" s="115">
        <f t="shared" si="3"/>
        <v>0</v>
      </c>
      <c r="AH15" s="144"/>
    </row>
    <row r="16" spans="1:34" ht="30" customHeight="1">
      <c r="A16" s="87">
        <v>9</v>
      </c>
      <c r="B16" s="158" t="s">
        <v>13</v>
      </c>
      <c r="C16" s="21">
        <v>1</v>
      </c>
      <c r="D16" s="21"/>
      <c r="E16" s="21"/>
      <c r="F16" s="21"/>
      <c r="G16" s="21"/>
      <c r="H16" s="21">
        <v>1</v>
      </c>
      <c r="I16" s="21">
        <v>0.08</v>
      </c>
      <c r="J16" s="114"/>
      <c r="K16" s="114"/>
      <c r="L16" s="117"/>
      <c r="M16" s="117"/>
      <c r="N16" s="115">
        <f t="shared" si="0"/>
        <v>0</v>
      </c>
      <c r="O16" s="140">
        <f t="shared" si="0"/>
        <v>0</v>
      </c>
      <c r="P16" s="114"/>
      <c r="Q16" s="114"/>
      <c r="R16" s="117"/>
      <c r="S16" s="117"/>
      <c r="T16" s="115">
        <f t="shared" si="1"/>
        <v>0</v>
      </c>
      <c r="U16" s="115">
        <f t="shared" si="1"/>
        <v>0</v>
      </c>
      <c r="V16" s="114">
        <v>1</v>
      </c>
      <c r="W16" s="152">
        <v>0.242</v>
      </c>
      <c r="X16" s="153">
        <v>1</v>
      </c>
      <c r="Y16" s="145">
        <v>0.08</v>
      </c>
      <c r="Z16" s="115">
        <f t="shared" si="2"/>
        <v>0</v>
      </c>
      <c r="AA16" s="140">
        <f t="shared" si="2"/>
        <v>-0.16199999999999998</v>
      </c>
      <c r="AB16" s="114"/>
      <c r="AC16" s="114"/>
      <c r="AD16" s="117"/>
      <c r="AE16" s="117"/>
      <c r="AF16" s="115">
        <f t="shared" si="3"/>
        <v>0</v>
      </c>
      <c r="AG16" s="115">
        <f t="shared" si="3"/>
        <v>0</v>
      </c>
      <c r="AH16" s="88"/>
    </row>
    <row r="17" spans="1:34" s="112" customFormat="1" ht="24.75" customHeight="1" thickBot="1">
      <c r="A17" s="118">
        <v>10</v>
      </c>
      <c r="B17" s="159" t="s">
        <v>16</v>
      </c>
      <c r="C17" s="119">
        <v>1</v>
      </c>
      <c r="D17" s="119">
        <v>0</v>
      </c>
      <c r="E17" s="119">
        <v>0</v>
      </c>
      <c r="F17" s="119">
        <v>0</v>
      </c>
      <c r="G17" s="119">
        <v>0</v>
      </c>
      <c r="H17" s="119">
        <v>2</v>
      </c>
      <c r="I17" s="119">
        <v>0.78</v>
      </c>
      <c r="J17" s="93">
        <v>0</v>
      </c>
      <c r="K17" s="93">
        <v>0</v>
      </c>
      <c r="L17" s="38">
        <v>0</v>
      </c>
      <c r="M17" s="38">
        <v>0</v>
      </c>
      <c r="N17" s="31">
        <f t="shared" si="0"/>
        <v>0</v>
      </c>
      <c r="O17" s="154">
        <f t="shared" si="0"/>
        <v>0</v>
      </c>
      <c r="P17" s="93">
        <v>0</v>
      </c>
      <c r="Q17" s="93">
        <v>0</v>
      </c>
      <c r="R17" s="38">
        <v>0</v>
      </c>
      <c r="S17" s="38">
        <v>0</v>
      </c>
      <c r="T17" s="31">
        <f t="shared" si="1"/>
        <v>0</v>
      </c>
      <c r="U17" s="31">
        <f t="shared" si="1"/>
        <v>0</v>
      </c>
      <c r="V17" s="93">
        <v>89</v>
      </c>
      <c r="W17" s="93">
        <v>57.05500000000001</v>
      </c>
      <c r="X17" s="38">
        <v>2</v>
      </c>
      <c r="Y17" s="38">
        <v>0.78</v>
      </c>
      <c r="Z17" s="31">
        <f t="shared" si="2"/>
        <v>-87</v>
      </c>
      <c r="AA17" s="31">
        <f t="shared" si="2"/>
        <v>-56.275000000000006</v>
      </c>
      <c r="AB17" s="93">
        <v>0</v>
      </c>
      <c r="AC17" s="93">
        <v>0</v>
      </c>
      <c r="AD17" s="38">
        <v>0</v>
      </c>
      <c r="AE17" s="38">
        <v>0</v>
      </c>
      <c r="AF17" s="31">
        <f t="shared" si="3"/>
        <v>0</v>
      </c>
      <c r="AG17" s="31">
        <f t="shared" si="3"/>
        <v>0</v>
      </c>
      <c r="AH17" s="121"/>
    </row>
    <row r="18" spans="1:34" ht="29.25" customHeight="1" thickBot="1">
      <c r="A18" s="243" t="s">
        <v>2</v>
      </c>
      <c r="B18" s="244"/>
      <c r="C18" s="128">
        <f aca="true" t="shared" si="4" ref="C18:AG18">SUM(C8:C17)</f>
        <v>46</v>
      </c>
      <c r="D18" s="128">
        <f t="shared" si="4"/>
        <v>325</v>
      </c>
      <c r="E18" s="155">
        <f t="shared" si="4"/>
        <v>2469.9801</v>
      </c>
      <c r="F18" s="128">
        <f t="shared" si="4"/>
        <v>12</v>
      </c>
      <c r="G18" s="160">
        <f t="shared" si="4"/>
        <v>35.9889</v>
      </c>
      <c r="H18" s="128">
        <f t="shared" si="4"/>
        <v>884</v>
      </c>
      <c r="I18" s="128">
        <f t="shared" si="4"/>
        <v>360.9029</v>
      </c>
      <c r="J18" s="128">
        <f t="shared" si="4"/>
        <v>219</v>
      </c>
      <c r="K18" s="128">
        <f t="shared" si="4"/>
        <v>659.825</v>
      </c>
      <c r="L18" s="128">
        <f t="shared" si="4"/>
        <v>422</v>
      </c>
      <c r="M18" s="128">
        <f t="shared" si="4"/>
        <v>1619.0485999999996</v>
      </c>
      <c r="N18" s="128">
        <f t="shared" si="4"/>
        <v>203</v>
      </c>
      <c r="O18" s="128">
        <f t="shared" si="4"/>
        <v>959.2235999999997</v>
      </c>
      <c r="P18" s="128">
        <f t="shared" si="4"/>
        <v>352</v>
      </c>
      <c r="Q18" s="128">
        <f t="shared" si="4"/>
        <v>550.441</v>
      </c>
      <c r="R18" s="128">
        <f t="shared" si="4"/>
        <v>66</v>
      </c>
      <c r="S18" s="128">
        <f t="shared" si="4"/>
        <v>180.2889</v>
      </c>
      <c r="T18" s="128">
        <f t="shared" si="4"/>
        <v>-286</v>
      </c>
      <c r="U18" s="128">
        <f t="shared" si="4"/>
        <v>-370.1520999999999</v>
      </c>
      <c r="V18" s="128">
        <f>SUM(V8:V17)</f>
        <v>1128</v>
      </c>
      <c r="W18" s="128">
        <f>SUM(W8:W17)</f>
        <v>604.2829999999999</v>
      </c>
      <c r="X18" s="128">
        <f t="shared" si="4"/>
        <v>884</v>
      </c>
      <c r="Y18" s="128">
        <f t="shared" si="4"/>
        <v>360.9029</v>
      </c>
      <c r="Z18" s="128">
        <f t="shared" si="4"/>
        <v>-244</v>
      </c>
      <c r="AA18" s="128">
        <f t="shared" si="4"/>
        <v>-243.38010000000003</v>
      </c>
      <c r="AB18" s="128">
        <f t="shared" si="4"/>
        <v>1</v>
      </c>
      <c r="AC18" s="128">
        <f t="shared" si="4"/>
        <v>10</v>
      </c>
      <c r="AD18" s="128">
        <f t="shared" si="4"/>
        <v>20</v>
      </c>
      <c r="AE18" s="128">
        <f t="shared" si="4"/>
        <v>1485.86</v>
      </c>
      <c r="AF18" s="128">
        <f>SUM(AF8:AF17)</f>
        <v>19</v>
      </c>
      <c r="AG18" s="128">
        <f t="shared" si="4"/>
        <v>1475.86</v>
      </c>
      <c r="AH18" s="156"/>
    </row>
    <row r="19" spans="1:33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  <c r="AD19" s="3"/>
      <c r="AE19" s="3"/>
      <c r="AF19" s="3"/>
      <c r="AG19" s="3"/>
    </row>
    <row r="20" spans="1:33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"/>
      <c r="AD20" s="3"/>
      <c r="AE20" s="3"/>
      <c r="AF20" s="3"/>
      <c r="AG20" s="3"/>
    </row>
    <row r="21" spans="1:33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11"/>
      <c r="Q21" s="11"/>
      <c r="R21" s="11"/>
      <c r="S21" s="11"/>
      <c r="T21" s="11"/>
      <c r="U21" s="7"/>
      <c r="V21" s="7"/>
      <c r="W21" s="7"/>
      <c r="X21" s="7"/>
      <c r="Y21" s="7"/>
      <c r="Z21" s="7"/>
      <c r="AA21" s="7"/>
      <c r="AB21" s="7"/>
      <c r="AC21" s="3"/>
      <c r="AD21" s="3"/>
      <c r="AE21" s="3"/>
      <c r="AF21" s="3"/>
      <c r="AG21" s="3"/>
    </row>
    <row r="22" spans="1:34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3"/>
      <c r="AD22" s="3"/>
      <c r="AE22" s="3"/>
      <c r="AF22" s="3"/>
      <c r="AG22" s="3"/>
      <c r="AH22" s="3"/>
    </row>
    <row r="23" spans="1:33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"/>
      <c r="AD23" s="3"/>
      <c r="AE23" s="3"/>
      <c r="AF23" s="3"/>
      <c r="AG23" s="3"/>
    </row>
    <row r="24" spans="1:32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"/>
      <c r="AD24" s="3"/>
      <c r="AE24" s="3"/>
      <c r="AF24" s="3"/>
    </row>
    <row r="25" spans="1:28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</sheetData>
  <sheetProtection/>
  <mergeCells count="30">
    <mergeCell ref="A1:AH1"/>
    <mergeCell ref="A2:AH2"/>
    <mergeCell ref="A3:A6"/>
    <mergeCell ref="B3:B6"/>
    <mergeCell ref="C3:C6"/>
    <mergeCell ref="D3:I3"/>
    <mergeCell ref="J3:AA3"/>
    <mergeCell ref="AB3:AG4"/>
    <mergeCell ref="AH3:AH6"/>
    <mergeCell ref="D4:E5"/>
    <mergeCell ref="F4:G5"/>
    <mergeCell ref="H4:I5"/>
    <mergeCell ref="J4:O4"/>
    <mergeCell ref="P4:U4"/>
    <mergeCell ref="V4:AA4"/>
    <mergeCell ref="J5:K5"/>
    <mergeCell ref="L5:M5"/>
    <mergeCell ref="N5:O5"/>
    <mergeCell ref="P5:Q5"/>
    <mergeCell ref="R5:S5"/>
    <mergeCell ref="C11:I11"/>
    <mergeCell ref="C12:I12"/>
    <mergeCell ref="AF5:AG5"/>
    <mergeCell ref="A18:B18"/>
    <mergeCell ref="T5:U5"/>
    <mergeCell ref="V5:W5"/>
    <mergeCell ref="X5:Y5"/>
    <mergeCell ref="Z5:AA5"/>
    <mergeCell ref="AB5:AC5"/>
    <mergeCell ref="AD5:AE5"/>
  </mergeCells>
  <printOptions/>
  <pageMargins left="0.28" right="0.28" top="0.43" bottom="0.4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83" zoomScaleNormal="83" zoomScalePageLayoutView="0" workbookViewId="0" topLeftCell="A1">
      <selection activeCell="A2" sqref="A2:R2"/>
    </sheetView>
  </sheetViews>
  <sheetFormatPr defaultColWidth="9.140625" defaultRowHeight="12.75"/>
  <cols>
    <col min="1" max="1" width="3.28125" style="2" customWidth="1"/>
    <col min="2" max="2" width="16.7109375" style="2" customWidth="1"/>
    <col min="3" max="3" width="7.140625" style="2" customWidth="1"/>
    <col min="4" max="4" width="7.421875" style="2" customWidth="1"/>
    <col min="5" max="5" width="7.28125" style="2" customWidth="1"/>
    <col min="6" max="6" width="6.140625" style="2" customWidth="1"/>
    <col min="7" max="7" width="8.7109375" style="2" customWidth="1"/>
    <col min="8" max="8" width="8.140625" style="2" customWidth="1"/>
    <col min="9" max="9" width="9.57421875" style="2" customWidth="1"/>
    <col min="10" max="10" width="8.140625" style="2" customWidth="1"/>
    <col min="11" max="11" width="8.00390625" style="2" customWidth="1"/>
    <col min="12" max="12" width="7.140625" style="2" customWidth="1"/>
    <col min="13" max="13" width="9.00390625" style="2" customWidth="1"/>
    <col min="14" max="14" width="10.28125" style="2" customWidth="1"/>
    <col min="15" max="15" width="9.8515625" style="2" customWidth="1"/>
    <col min="16" max="16" width="10.140625" style="2" customWidth="1"/>
    <col min="17" max="17" width="11.28125" style="2" customWidth="1"/>
    <col min="18" max="18" width="11.7109375" style="2" customWidth="1"/>
    <col min="19" max="19" width="10.421875" style="2" customWidth="1"/>
    <col min="20" max="16384" width="9.140625" style="2" customWidth="1"/>
  </cols>
  <sheetData>
    <row r="1" spans="1:22" ht="18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3"/>
      <c r="T1" s="3"/>
      <c r="U1" s="3"/>
      <c r="V1" s="3"/>
    </row>
    <row r="2" spans="1:22" ht="54.75" customHeight="1" thickBot="1">
      <c r="A2" s="252" t="s">
        <v>85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V2" s="4"/>
    </row>
    <row r="3" spans="1:18" s="4" customFormat="1" ht="66" customHeight="1">
      <c r="A3" s="253" t="s">
        <v>1</v>
      </c>
      <c r="B3" s="222" t="s">
        <v>7</v>
      </c>
      <c r="C3" s="222" t="s">
        <v>20</v>
      </c>
      <c r="D3" s="222" t="s">
        <v>18</v>
      </c>
      <c r="E3" s="222"/>
      <c r="F3" s="222"/>
      <c r="G3" s="222"/>
      <c r="H3" s="222"/>
      <c r="I3" s="222"/>
      <c r="J3" s="222" t="s">
        <v>82</v>
      </c>
      <c r="K3" s="222"/>
      <c r="L3" s="222"/>
      <c r="M3" s="222"/>
      <c r="N3" s="222"/>
      <c r="O3" s="222"/>
      <c r="P3" s="222" t="s">
        <v>24</v>
      </c>
      <c r="Q3" s="222"/>
      <c r="R3" s="248" t="s">
        <v>9</v>
      </c>
    </row>
    <row r="4" spans="1:18" s="4" customFormat="1" ht="130.5" customHeight="1">
      <c r="A4" s="254"/>
      <c r="B4" s="225"/>
      <c r="C4" s="225"/>
      <c r="D4" s="225" t="s">
        <v>21</v>
      </c>
      <c r="E4" s="225"/>
      <c r="F4" s="225" t="s">
        <v>3</v>
      </c>
      <c r="G4" s="225"/>
      <c r="H4" s="225" t="s">
        <v>11</v>
      </c>
      <c r="I4" s="225"/>
      <c r="J4" s="225" t="s">
        <v>53</v>
      </c>
      <c r="K4" s="225"/>
      <c r="L4" s="225" t="s">
        <v>54</v>
      </c>
      <c r="M4" s="225"/>
      <c r="N4" s="225" t="s">
        <v>11</v>
      </c>
      <c r="O4" s="225"/>
      <c r="P4" s="225"/>
      <c r="Q4" s="225"/>
      <c r="R4" s="251"/>
    </row>
    <row r="5" spans="1:18" s="4" customFormat="1" ht="35.25" customHeight="1">
      <c r="A5" s="254"/>
      <c r="B5" s="225"/>
      <c r="C5" s="225"/>
      <c r="D5" s="21" t="s">
        <v>22</v>
      </c>
      <c r="E5" s="21" t="s">
        <v>23</v>
      </c>
      <c r="F5" s="21" t="s">
        <v>22</v>
      </c>
      <c r="G5" s="21" t="s">
        <v>23</v>
      </c>
      <c r="H5" s="21" t="s">
        <v>22</v>
      </c>
      <c r="I5" s="21" t="s">
        <v>23</v>
      </c>
      <c r="J5" s="21" t="s">
        <v>22</v>
      </c>
      <c r="K5" s="21" t="s">
        <v>23</v>
      </c>
      <c r="L5" s="21" t="s">
        <v>22</v>
      </c>
      <c r="M5" s="21" t="s">
        <v>23</v>
      </c>
      <c r="N5" s="21" t="s">
        <v>22</v>
      </c>
      <c r="O5" s="21" t="s">
        <v>23</v>
      </c>
      <c r="P5" s="21" t="s">
        <v>22</v>
      </c>
      <c r="Q5" s="21" t="s">
        <v>23</v>
      </c>
      <c r="R5" s="233"/>
    </row>
    <row r="6" spans="1:18" ht="14.25" customHeight="1" thickBot="1">
      <c r="A6" s="184">
        <v>1</v>
      </c>
      <c r="B6" s="183">
        <v>2</v>
      </c>
      <c r="C6" s="183">
        <v>3</v>
      </c>
      <c r="D6" s="183">
        <v>4</v>
      </c>
      <c r="E6" s="183">
        <v>5</v>
      </c>
      <c r="F6" s="183">
        <v>6</v>
      </c>
      <c r="G6" s="183">
        <v>7</v>
      </c>
      <c r="H6" s="183">
        <v>8</v>
      </c>
      <c r="I6" s="183">
        <v>9</v>
      </c>
      <c r="J6" s="183">
        <v>10</v>
      </c>
      <c r="K6" s="183">
        <v>11</v>
      </c>
      <c r="L6" s="183">
        <v>12</v>
      </c>
      <c r="M6" s="183">
        <v>13</v>
      </c>
      <c r="N6" s="183">
        <v>14</v>
      </c>
      <c r="O6" s="183">
        <v>15</v>
      </c>
      <c r="P6" s="183">
        <v>16</v>
      </c>
      <c r="Q6" s="183">
        <v>17</v>
      </c>
      <c r="R6" s="187">
        <v>18</v>
      </c>
    </row>
    <row r="7" spans="1:18" ht="45" customHeight="1" thickBot="1">
      <c r="A7" s="168">
        <v>3</v>
      </c>
      <c r="B7" s="188" t="s">
        <v>14</v>
      </c>
      <c r="C7" s="190"/>
      <c r="D7" s="190"/>
      <c r="E7" s="190"/>
      <c r="F7" s="190"/>
      <c r="G7" s="190"/>
      <c r="H7" s="192">
        <v>138</v>
      </c>
      <c r="I7" s="192">
        <v>177.88300000000007</v>
      </c>
      <c r="J7" s="190"/>
      <c r="K7" s="190"/>
      <c r="L7" s="190"/>
      <c r="M7" s="190"/>
      <c r="N7" s="110">
        <v>138</v>
      </c>
      <c r="O7" s="110">
        <v>177.88300000000007</v>
      </c>
      <c r="P7" s="110"/>
      <c r="Q7" s="110"/>
      <c r="R7" s="175"/>
    </row>
    <row r="8" spans="1:18" ht="29.25" customHeight="1" thickBot="1">
      <c r="A8" s="255" t="s">
        <v>2</v>
      </c>
      <c r="B8" s="256"/>
      <c r="C8" s="34">
        <f aca="true" t="shared" si="0" ref="C8:R8">SUM(C7:C7)</f>
        <v>0</v>
      </c>
      <c r="D8" s="34">
        <f t="shared" si="0"/>
        <v>0</v>
      </c>
      <c r="E8" s="191">
        <f t="shared" si="0"/>
        <v>0</v>
      </c>
      <c r="F8" s="34">
        <f t="shared" si="0"/>
        <v>0</v>
      </c>
      <c r="G8" s="191">
        <f t="shared" si="0"/>
        <v>0</v>
      </c>
      <c r="H8" s="34">
        <f t="shared" si="0"/>
        <v>138</v>
      </c>
      <c r="I8" s="34">
        <f t="shared" si="0"/>
        <v>177.88300000000007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23">
        <f t="shared" si="0"/>
        <v>138</v>
      </c>
      <c r="O8" s="23">
        <f t="shared" si="0"/>
        <v>177.88300000000007</v>
      </c>
      <c r="P8" s="23">
        <f t="shared" si="0"/>
        <v>0</v>
      </c>
      <c r="Q8" s="23">
        <f t="shared" si="0"/>
        <v>0</v>
      </c>
      <c r="R8" s="186">
        <f t="shared" si="0"/>
        <v>0</v>
      </c>
    </row>
    <row r="9" spans="1:17" ht="21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"/>
      <c r="Q9" s="3"/>
    </row>
    <row r="10" spans="1:17" ht="16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3"/>
      <c r="Q10" s="3"/>
    </row>
    <row r="11" spans="1:17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11"/>
      <c r="L11" s="11"/>
      <c r="M11" s="11"/>
      <c r="N11" s="7"/>
      <c r="O11" s="7"/>
      <c r="P11" s="3"/>
      <c r="Q11" s="3"/>
    </row>
    <row r="12" spans="1:18" ht="18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"/>
    </row>
    <row r="13" spans="1:17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  <c r="Q13" s="3"/>
    </row>
    <row r="14" spans="1:17" ht="16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</row>
    <row r="15" spans="1:15" ht="16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6.5">
      <c r="A18" s="8"/>
      <c r="B18" s="8"/>
      <c r="C18" s="8"/>
      <c r="D18" s="8"/>
      <c r="E18" s="8"/>
      <c r="F18" s="8"/>
      <c r="G18" s="8"/>
      <c r="H18" s="8"/>
      <c r="I18" s="185"/>
      <c r="J18" s="8"/>
      <c r="K18" s="8"/>
      <c r="L18" s="8"/>
      <c r="M18" s="8"/>
      <c r="N18" s="8"/>
      <c r="O18" s="8"/>
    </row>
    <row r="19" spans="1:15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</sheetData>
  <sheetProtection/>
  <mergeCells count="16">
    <mergeCell ref="P3:Q4"/>
    <mergeCell ref="A8:B8"/>
    <mergeCell ref="F4:G4"/>
    <mergeCell ref="H4:I4"/>
    <mergeCell ref="J4:K4"/>
    <mergeCell ref="L4:M4"/>
    <mergeCell ref="R3:R5"/>
    <mergeCell ref="D4:E4"/>
    <mergeCell ref="N4:O4"/>
    <mergeCell ref="A1:R1"/>
    <mergeCell ref="A2:R2"/>
    <mergeCell ref="A3:A5"/>
    <mergeCell ref="B3:B5"/>
    <mergeCell ref="C3:C5"/>
    <mergeCell ref="D3:I3"/>
    <mergeCell ref="J3:O3"/>
  </mergeCells>
  <printOptions/>
  <pageMargins left="0.3" right="0.26" top="0.43" bottom="0.34" header="0.3" footer="0.3"/>
  <pageSetup horizontalDpi="1200" verticalDpi="12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34">
      <selection activeCell="H5" sqref="H5:I5"/>
    </sheetView>
  </sheetViews>
  <sheetFormatPr defaultColWidth="9.140625" defaultRowHeight="12.75"/>
  <cols>
    <col min="1" max="1" width="4.7109375" style="90" customWidth="1"/>
    <col min="2" max="2" width="20.00390625" style="90" customWidth="1"/>
    <col min="3" max="3" width="24.00390625" style="90" customWidth="1"/>
    <col min="4" max="4" width="8.8515625" style="90" customWidth="1"/>
    <col min="5" max="5" width="11.421875" style="90" customWidth="1"/>
    <col min="6" max="6" width="8.140625" style="90" customWidth="1"/>
    <col min="7" max="7" width="9.00390625" style="90" customWidth="1"/>
    <col min="8" max="8" width="8.28125" style="90" customWidth="1"/>
    <col min="9" max="9" width="8.7109375" style="90" customWidth="1"/>
    <col min="10" max="10" width="9.00390625" style="90" customWidth="1"/>
    <col min="11" max="11" width="8.7109375" style="90" customWidth="1"/>
    <col min="12" max="13" width="8.57421875" style="90" customWidth="1"/>
    <col min="14" max="14" width="8.421875" style="90" customWidth="1"/>
    <col min="15" max="15" width="10.7109375" style="90" customWidth="1"/>
    <col min="16" max="16" width="7.7109375" style="90" customWidth="1"/>
    <col min="17" max="17" width="9.7109375" style="90" customWidth="1"/>
    <col min="18" max="18" width="16.00390625" style="90" customWidth="1"/>
    <col min="19" max="16384" width="9.140625" style="90" customWidth="1"/>
  </cols>
  <sheetData>
    <row r="1" spans="1:18" ht="14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13.5">
      <c r="A2" s="258" t="s">
        <v>126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18" thickBot="1">
      <c r="A3" s="259" t="s">
        <v>127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ht="35.25" customHeight="1">
      <c r="A4" s="260" t="s">
        <v>1</v>
      </c>
      <c r="B4" s="262" t="s">
        <v>48</v>
      </c>
      <c r="C4" s="199" t="s">
        <v>20</v>
      </c>
      <c r="D4" s="203" t="s">
        <v>18</v>
      </c>
      <c r="E4" s="203"/>
      <c r="F4" s="203"/>
      <c r="G4" s="203"/>
      <c r="H4" s="203"/>
      <c r="I4" s="203"/>
      <c r="J4" s="203" t="s">
        <v>19</v>
      </c>
      <c r="K4" s="203"/>
      <c r="L4" s="203"/>
      <c r="M4" s="203"/>
      <c r="N4" s="203"/>
      <c r="O4" s="203"/>
      <c r="P4" s="203" t="s">
        <v>24</v>
      </c>
      <c r="Q4" s="203"/>
      <c r="R4" s="231" t="s">
        <v>9</v>
      </c>
    </row>
    <row r="5" spans="1:18" ht="54.75" customHeight="1">
      <c r="A5" s="261"/>
      <c r="B5" s="263"/>
      <c r="C5" s="200"/>
      <c r="D5" s="225" t="s">
        <v>49</v>
      </c>
      <c r="E5" s="225"/>
      <c r="F5" s="225" t="s">
        <v>3</v>
      </c>
      <c r="G5" s="225"/>
      <c r="H5" s="225" t="s">
        <v>11</v>
      </c>
      <c r="I5" s="225"/>
      <c r="J5" s="225" t="s">
        <v>50</v>
      </c>
      <c r="K5" s="225"/>
      <c r="L5" s="225" t="s">
        <v>3</v>
      </c>
      <c r="M5" s="225"/>
      <c r="N5" s="225" t="s">
        <v>11</v>
      </c>
      <c r="O5" s="225"/>
      <c r="P5" s="230"/>
      <c r="Q5" s="230"/>
      <c r="R5" s="266"/>
    </row>
    <row r="6" spans="1:18" ht="28.5">
      <c r="A6" s="261"/>
      <c r="B6" s="263"/>
      <c r="C6" s="200"/>
      <c r="D6" s="21" t="s">
        <v>22</v>
      </c>
      <c r="E6" s="21" t="s">
        <v>23</v>
      </c>
      <c r="F6" s="21" t="s">
        <v>22</v>
      </c>
      <c r="G6" s="21" t="s">
        <v>23</v>
      </c>
      <c r="H6" s="21" t="s">
        <v>22</v>
      </c>
      <c r="I6" s="21" t="s">
        <v>23</v>
      </c>
      <c r="J6" s="21" t="s">
        <v>22</v>
      </c>
      <c r="K6" s="21" t="s">
        <v>23</v>
      </c>
      <c r="L6" s="21" t="s">
        <v>22</v>
      </c>
      <c r="M6" s="21" t="s">
        <v>23</v>
      </c>
      <c r="N6" s="21" t="s">
        <v>22</v>
      </c>
      <c r="O6" s="21" t="s">
        <v>23</v>
      </c>
      <c r="P6" s="82" t="s">
        <v>22</v>
      </c>
      <c r="Q6" s="82" t="s">
        <v>23</v>
      </c>
      <c r="R6" s="267"/>
    </row>
    <row r="7" spans="1:18" ht="14.25">
      <c r="A7" s="92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  <c r="O7" s="95">
        <v>15</v>
      </c>
      <c r="P7" s="95">
        <v>13</v>
      </c>
      <c r="Q7" s="95">
        <v>17</v>
      </c>
      <c r="R7" s="107">
        <v>18</v>
      </c>
    </row>
    <row r="8" spans="1:18" ht="21" customHeight="1" thickBot="1">
      <c r="A8" s="193">
        <v>1</v>
      </c>
      <c r="B8" s="78" t="s">
        <v>86</v>
      </c>
      <c r="C8" s="109" t="s">
        <v>87</v>
      </c>
      <c r="D8" s="95"/>
      <c r="E8" s="95"/>
      <c r="F8" s="95"/>
      <c r="G8" s="95"/>
      <c r="H8" s="78">
        <v>1</v>
      </c>
      <c r="I8" s="78">
        <v>1.27</v>
      </c>
      <c r="J8" s="95"/>
      <c r="K8" s="95"/>
      <c r="L8" s="95"/>
      <c r="M8" s="95"/>
      <c r="N8" s="78">
        <v>1</v>
      </c>
      <c r="O8" s="78">
        <v>1.27</v>
      </c>
      <c r="P8" s="95"/>
      <c r="Q8" s="95"/>
      <c r="R8" s="107"/>
    </row>
    <row r="9" spans="1:18" ht="21" customHeight="1" thickBot="1">
      <c r="A9" s="194">
        <v>2</v>
      </c>
      <c r="B9" s="78" t="s">
        <v>88</v>
      </c>
      <c r="C9" s="109" t="s">
        <v>87</v>
      </c>
      <c r="D9" s="95"/>
      <c r="E9" s="95"/>
      <c r="F9" s="95"/>
      <c r="G9" s="95"/>
      <c r="H9" s="109">
        <v>3</v>
      </c>
      <c r="I9" s="109">
        <v>1.57</v>
      </c>
      <c r="J9" s="95"/>
      <c r="K9" s="95"/>
      <c r="L9" s="95"/>
      <c r="M9" s="95"/>
      <c r="N9" s="109">
        <v>3</v>
      </c>
      <c r="O9" s="109">
        <v>1.57</v>
      </c>
      <c r="P9" s="95"/>
      <c r="Q9" s="95"/>
      <c r="R9" s="107"/>
    </row>
    <row r="10" spans="1:18" ht="21" customHeight="1" thickBot="1">
      <c r="A10" s="193">
        <v>3</v>
      </c>
      <c r="B10" s="78" t="s">
        <v>89</v>
      </c>
      <c r="C10" s="109" t="s">
        <v>90</v>
      </c>
      <c r="D10" s="95"/>
      <c r="E10" s="95"/>
      <c r="F10" s="95"/>
      <c r="G10" s="95"/>
      <c r="H10" s="109">
        <v>3</v>
      </c>
      <c r="I10" s="109">
        <v>1.25</v>
      </c>
      <c r="J10" s="95"/>
      <c r="K10" s="95"/>
      <c r="L10" s="95"/>
      <c r="M10" s="95"/>
      <c r="N10" s="109">
        <v>3</v>
      </c>
      <c r="O10" s="109">
        <v>1.25</v>
      </c>
      <c r="P10" s="95"/>
      <c r="Q10" s="95"/>
      <c r="R10" s="107"/>
    </row>
    <row r="11" spans="1:18" ht="21" customHeight="1" thickBot="1">
      <c r="A11" s="194">
        <v>4</v>
      </c>
      <c r="B11" s="78" t="s">
        <v>86</v>
      </c>
      <c r="C11" s="109" t="s">
        <v>91</v>
      </c>
      <c r="D11" s="95"/>
      <c r="E11" s="95"/>
      <c r="F11" s="95"/>
      <c r="G11" s="95"/>
      <c r="H11" s="109">
        <v>5</v>
      </c>
      <c r="I11" s="189">
        <v>3</v>
      </c>
      <c r="J11" s="95"/>
      <c r="K11" s="95"/>
      <c r="L11" s="95"/>
      <c r="M11" s="95"/>
      <c r="N11" s="109">
        <v>5</v>
      </c>
      <c r="O11" s="189">
        <v>3</v>
      </c>
      <c r="P11" s="95"/>
      <c r="Q11" s="95"/>
      <c r="R11" s="107"/>
    </row>
    <row r="12" spans="1:18" ht="21" customHeight="1" thickBot="1">
      <c r="A12" s="193">
        <v>5</v>
      </c>
      <c r="B12" s="78" t="s">
        <v>92</v>
      </c>
      <c r="C12" s="109" t="s">
        <v>93</v>
      </c>
      <c r="D12" s="95"/>
      <c r="E12" s="95"/>
      <c r="F12" s="95"/>
      <c r="G12" s="95"/>
      <c r="H12" s="109">
        <v>1</v>
      </c>
      <c r="I12" s="109">
        <v>6</v>
      </c>
      <c r="J12" s="95"/>
      <c r="K12" s="95"/>
      <c r="L12" s="95"/>
      <c r="M12" s="95"/>
      <c r="N12" s="109">
        <v>1</v>
      </c>
      <c r="O12" s="109">
        <v>6</v>
      </c>
      <c r="P12" s="95"/>
      <c r="Q12" s="95"/>
      <c r="R12" s="107"/>
    </row>
    <row r="13" spans="1:18" ht="21" customHeight="1" thickBot="1">
      <c r="A13" s="194">
        <v>6</v>
      </c>
      <c r="B13" s="78" t="s">
        <v>94</v>
      </c>
      <c r="C13" s="109" t="s">
        <v>95</v>
      </c>
      <c r="D13" s="95"/>
      <c r="E13" s="95"/>
      <c r="F13" s="95"/>
      <c r="G13" s="95"/>
      <c r="H13" s="109">
        <v>7</v>
      </c>
      <c r="I13" s="109">
        <v>9.6</v>
      </c>
      <c r="J13" s="95"/>
      <c r="K13" s="95"/>
      <c r="L13" s="95"/>
      <c r="M13" s="95"/>
      <c r="N13" s="109">
        <v>7</v>
      </c>
      <c r="O13" s="109">
        <v>9.6</v>
      </c>
      <c r="P13" s="95"/>
      <c r="Q13" s="95"/>
      <c r="R13" s="107"/>
    </row>
    <row r="14" spans="1:18" ht="21" customHeight="1" thickBot="1">
      <c r="A14" s="193">
        <v>7</v>
      </c>
      <c r="B14" s="78" t="s">
        <v>96</v>
      </c>
      <c r="C14" s="109" t="s">
        <v>95</v>
      </c>
      <c r="D14" s="95"/>
      <c r="E14" s="95"/>
      <c r="F14" s="95"/>
      <c r="G14" s="95"/>
      <c r="H14" s="109">
        <v>2</v>
      </c>
      <c r="I14" s="109">
        <v>3.09</v>
      </c>
      <c r="J14" s="95"/>
      <c r="K14" s="95"/>
      <c r="L14" s="95"/>
      <c r="M14" s="95"/>
      <c r="N14" s="109">
        <v>2</v>
      </c>
      <c r="O14" s="109">
        <v>3.09</v>
      </c>
      <c r="P14" s="95"/>
      <c r="Q14" s="95"/>
      <c r="R14" s="107"/>
    </row>
    <row r="15" spans="1:18" ht="21" customHeight="1" thickBot="1">
      <c r="A15" s="194">
        <v>8</v>
      </c>
      <c r="B15" s="78" t="s">
        <v>97</v>
      </c>
      <c r="C15" s="109" t="s">
        <v>95</v>
      </c>
      <c r="D15" s="95"/>
      <c r="E15" s="95"/>
      <c r="F15" s="95"/>
      <c r="G15" s="95"/>
      <c r="H15" s="109">
        <v>1</v>
      </c>
      <c r="I15" s="109">
        <v>0.86</v>
      </c>
      <c r="J15" s="95"/>
      <c r="K15" s="95"/>
      <c r="L15" s="95"/>
      <c r="M15" s="95"/>
      <c r="N15" s="109">
        <v>1</v>
      </c>
      <c r="O15" s="109">
        <v>0.86</v>
      </c>
      <c r="P15" s="95"/>
      <c r="Q15" s="95"/>
      <c r="R15" s="107"/>
    </row>
    <row r="16" spans="1:18" ht="21" customHeight="1" thickBot="1">
      <c r="A16" s="193">
        <v>9</v>
      </c>
      <c r="B16" s="78" t="s">
        <v>98</v>
      </c>
      <c r="C16" s="109" t="s">
        <v>99</v>
      </c>
      <c r="D16" s="95"/>
      <c r="E16" s="95"/>
      <c r="F16" s="95"/>
      <c r="G16" s="95"/>
      <c r="H16" s="109">
        <v>13</v>
      </c>
      <c r="I16" s="109">
        <v>9.04</v>
      </c>
      <c r="J16" s="95"/>
      <c r="K16" s="95"/>
      <c r="L16" s="95"/>
      <c r="M16" s="95"/>
      <c r="N16" s="109">
        <v>13</v>
      </c>
      <c r="O16" s="109">
        <v>9.04</v>
      </c>
      <c r="P16" s="95"/>
      <c r="Q16" s="95"/>
      <c r="R16" s="107"/>
    </row>
    <row r="17" spans="1:18" ht="21" customHeight="1" thickBot="1">
      <c r="A17" s="194">
        <v>10</v>
      </c>
      <c r="B17" s="109" t="s">
        <v>100</v>
      </c>
      <c r="C17" s="109" t="s">
        <v>99</v>
      </c>
      <c r="D17" s="95"/>
      <c r="E17" s="95"/>
      <c r="F17" s="95"/>
      <c r="G17" s="95"/>
      <c r="H17" s="109">
        <v>9</v>
      </c>
      <c r="I17" s="109">
        <v>3.15</v>
      </c>
      <c r="J17" s="95"/>
      <c r="K17" s="95"/>
      <c r="L17" s="95"/>
      <c r="M17" s="95"/>
      <c r="N17" s="109">
        <v>9</v>
      </c>
      <c r="O17" s="109">
        <v>3.15</v>
      </c>
      <c r="P17" s="95"/>
      <c r="Q17" s="95"/>
      <c r="R17" s="107"/>
    </row>
    <row r="18" spans="1:18" ht="21" customHeight="1" thickBot="1">
      <c r="A18" s="193">
        <v>11</v>
      </c>
      <c r="B18" s="78" t="s">
        <v>101</v>
      </c>
      <c r="C18" s="109" t="s">
        <v>102</v>
      </c>
      <c r="D18" s="95"/>
      <c r="E18" s="95"/>
      <c r="F18" s="95"/>
      <c r="G18" s="95"/>
      <c r="H18" s="109">
        <v>3</v>
      </c>
      <c r="I18" s="109">
        <v>1.57</v>
      </c>
      <c r="J18" s="95"/>
      <c r="K18" s="95"/>
      <c r="L18" s="95"/>
      <c r="M18" s="95"/>
      <c r="N18" s="109">
        <v>3</v>
      </c>
      <c r="O18" s="109">
        <v>1.57</v>
      </c>
      <c r="P18" s="95"/>
      <c r="Q18" s="95"/>
      <c r="R18" s="107"/>
    </row>
    <row r="19" spans="1:18" ht="21" customHeight="1" thickBot="1">
      <c r="A19" s="194">
        <v>12</v>
      </c>
      <c r="B19" s="78" t="s">
        <v>103</v>
      </c>
      <c r="C19" s="109" t="s">
        <v>102</v>
      </c>
      <c r="D19" s="95"/>
      <c r="E19" s="95"/>
      <c r="F19" s="95"/>
      <c r="G19" s="95"/>
      <c r="H19" s="109">
        <v>2</v>
      </c>
      <c r="I19" s="109">
        <v>2.81</v>
      </c>
      <c r="J19" s="95"/>
      <c r="K19" s="95"/>
      <c r="L19" s="95"/>
      <c r="M19" s="95"/>
      <c r="N19" s="109">
        <v>2</v>
      </c>
      <c r="O19" s="109">
        <v>2.81</v>
      </c>
      <c r="P19" s="95"/>
      <c r="Q19" s="95"/>
      <c r="R19" s="107"/>
    </row>
    <row r="20" spans="1:18" ht="21" customHeight="1" thickBot="1">
      <c r="A20" s="193">
        <v>13</v>
      </c>
      <c r="B20" s="78" t="s">
        <v>104</v>
      </c>
      <c r="C20" s="109" t="s">
        <v>102</v>
      </c>
      <c r="D20" s="95"/>
      <c r="E20" s="95"/>
      <c r="F20" s="95"/>
      <c r="G20" s="95"/>
      <c r="H20" s="109">
        <v>2</v>
      </c>
      <c r="I20" s="109">
        <v>0.8</v>
      </c>
      <c r="J20" s="95"/>
      <c r="K20" s="95"/>
      <c r="L20" s="95"/>
      <c r="M20" s="95"/>
      <c r="N20" s="109">
        <v>2</v>
      </c>
      <c r="O20" s="109">
        <v>0.8</v>
      </c>
      <c r="P20" s="95"/>
      <c r="Q20" s="95"/>
      <c r="R20" s="107"/>
    </row>
    <row r="21" spans="1:18" ht="21" customHeight="1" thickBot="1">
      <c r="A21" s="194">
        <v>14</v>
      </c>
      <c r="B21" s="78" t="s">
        <v>105</v>
      </c>
      <c r="C21" s="109" t="s">
        <v>102</v>
      </c>
      <c r="D21" s="95"/>
      <c r="E21" s="95"/>
      <c r="F21" s="95"/>
      <c r="G21" s="95"/>
      <c r="H21" s="109">
        <v>3</v>
      </c>
      <c r="I21" s="109">
        <v>1.43</v>
      </c>
      <c r="J21" s="95"/>
      <c r="K21" s="95"/>
      <c r="L21" s="95"/>
      <c r="M21" s="95"/>
      <c r="N21" s="109">
        <v>3</v>
      </c>
      <c r="O21" s="109">
        <v>1.43</v>
      </c>
      <c r="P21" s="95"/>
      <c r="Q21" s="95"/>
      <c r="R21" s="107"/>
    </row>
    <row r="22" spans="1:18" ht="21" customHeight="1" thickBot="1">
      <c r="A22" s="193">
        <v>15</v>
      </c>
      <c r="B22" s="78" t="s">
        <v>106</v>
      </c>
      <c r="C22" s="109" t="s">
        <v>107</v>
      </c>
      <c r="D22" s="95"/>
      <c r="E22" s="95"/>
      <c r="F22" s="95"/>
      <c r="G22" s="95"/>
      <c r="H22" s="109">
        <v>3</v>
      </c>
      <c r="I22" s="109">
        <v>1.02</v>
      </c>
      <c r="J22" s="95"/>
      <c r="K22" s="95"/>
      <c r="L22" s="95"/>
      <c r="M22" s="95"/>
      <c r="N22" s="109">
        <v>3</v>
      </c>
      <c r="O22" s="109">
        <v>1.02</v>
      </c>
      <c r="P22" s="95"/>
      <c r="Q22" s="95"/>
      <c r="R22" s="107"/>
    </row>
    <row r="23" spans="1:18" ht="21" customHeight="1" thickBot="1">
      <c r="A23" s="194">
        <v>16</v>
      </c>
      <c r="B23" s="78" t="s">
        <v>108</v>
      </c>
      <c r="C23" s="109" t="s">
        <v>107</v>
      </c>
      <c r="D23" s="95"/>
      <c r="E23" s="95"/>
      <c r="F23" s="95"/>
      <c r="G23" s="95"/>
      <c r="H23" s="109">
        <v>2</v>
      </c>
      <c r="I23" s="109">
        <v>31</v>
      </c>
      <c r="J23" s="95"/>
      <c r="K23" s="95"/>
      <c r="L23" s="95"/>
      <c r="M23" s="95"/>
      <c r="N23" s="109">
        <v>2</v>
      </c>
      <c r="O23" s="109">
        <v>31</v>
      </c>
      <c r="P23" s="95"/>
      <c r="Q23" s="95"/>
      <c r="R23" s="107"/>
    </row>
    <row r="24" spans="1:18" ht="21" customHeight="1" thickBot="1">
      <c r="A24" s="193">
        <v>17</v>
      </c>
      <c r="B24" s="78" t="s">
        <v>104</v>
      </c>
      <c r="C24" s="109" t="s">
        <v>107</v>
      </c>
      <c r="D24" s="95"/>
      <c r="E24" s="95"/>
      <c r="F24" s="95"/>
      <c r="G24" s="95"/>
      <c r="H24" s="109">
        <v>1</v>
      </c>
      <c r="I24" s="109">
        <v>3</v>
      </c>
      <c r="J24" s="95"/>
      <c r="K24" s="95"/>
      <c r="L24" s="95"/>
      <c r="M24" s="95"/>
      <c r="N24" s="109">
        <v>1</v>
      </c>
      <c r="O24" s="109">
        <v>3</v>
      </c>
      <c r="P24" s="95"/>
      <c r="Q24" s="95"/>
      <c r="R24" s="107"/>
    </row>
    <row r="25" spans="1:18" ht="21" customHeight="1" thickBot="1">
      <c r="A25" s="194">
        <v>18</v>
      </c>
      <c r="B25" s="78" t="s">
        <v>109</v>
      </c>
      <c r="C25" s="109" t="s">
        <v>110</v>
      </c>
      <c r="D25" s="95"/>
      <c r="E25" s="95"/>
      <c r="F25" s="95"/>
      <c r="G25" s="95"/>
      <c r="H25" s="109">
        <v>21</v>
      </c>
      <c r="I25" s="109">
        <v>12.64</v>
      </c>
      <c r="J25" s="95"/>
      <c r="K25" s="95"/>
      <c r="L25" s="95"/>
      <c r="M25" s="95"/>
      <c r="N25" s="109">
        <v>21</v>
      </c>
      <c r="O25" s="109">
        <v>12.64</v>
      </c>
      <c r="P25" s="95"/>
      <c r="Q25" s="95"/>
      <c r="R25" s="107"/>
    </row>
    <row r="26" spans="1:18" ht="21" customHeight="1" thickBot="1">
      <c r="A26" s="193">
        <v>19</v>
      </c>
      <c r="B26" s="78" t="s">
        <v>111</v>
      </c>
      <c r="C26" s="109" t="s">
        <v>110</v>
      </c>
      <c r="D26" s="95"/>
      <c r="E26" s="95"/>
      <c r="F26" s="95"/>
      <c r="G26" s="95"/>
      <c r="H26" s="109">
        <v>13</v>
      </c>
      <c r="I26" s="109">
        <v>6.25</v>
      </c>
      <c r="J26" s="95"/>
      <c r="K26" s="95"/>
      <c r="L26" s="95"/>
      <c r="M26" s="95"/>
      <c r="N26" s="109">
        <v>13</v>
      </c>
      <c r="O26" s="109">
        <v>6.25</v>
      </c>
      <c r="P26" s="95"/>
      <c r="Q26" s="95"/>
      <c r="R26" s="107"/>
    </row>
    <row r="27" spans="1:18" ht="21" customHeight="1" thickBot="1">
      <c r="A27" s="194">
        <v>20</v>
      </c>
      <c r="B27" s="78" t="s">
        <v>112</v>
      </c>
      <c r="C27" s="109" t="s">
        <v>110</v>
      </c>
      <c r="D27" s="95"/>
      <c r="E27" s="95"/>
      <c r="F27" s="95"/>
      <c r="G27" s="95"/>
      <c r="H27" s="109">
        <v>1</v>
      </c>
      <c r="I27" s="109">
        <v>23.02</v>
      </c>
      <c r="J27" s="95"/>
      <c r="K27" s="95"/>
      <c r="L27" s="95"/>
      <c r="M27" s="95"/>
      <c r="N27" s="109">
        <v>1</v>
      </c>
      <c r="O27" s="109">
        <v>23.02</v>
      </c>
      <c r="P27" s="95"/>
      <c r="Q27" s="95"/>
      <c r="R27" s="107"/>
    </row>
    <row r="28" spans="1:18" ht="21" customHeight="1" thickBot="1">
      <c r="A28" s="193">
        <v>21</v>
      </c>
      <c r="B28" s="78" t="s">
        <v>86</v>
      </c>
      <c r="C28" s="109" t="s">
        <v>113</v>
      </c>
      <c r="D28" s="95"/>
      <c r="E28" s="95"/>
      <c r="F28" s="95"/>
      <c r="G28" s="95"/>
      <c r="H28" s="110">
        <v>2</v>
      </c>
      <c r="I28" s="110">
        <v>1.15</v>
      </c>
      <c r="J28" s="95"/>
      <c r="K28" s="95"/>
      <c r="L28" s="95"/>
      <c r="M28" s="95"/>
      <c r="N28" s="110">
        <v>2</v>
      </c>
      <c r="O28" s="110">
        <v>1.15</v>
      </c>
      <c r="P28" s="95"/>
      <c r="Q28" s="95"/>
      <c r="R28" s="107"/>
    </row>
    <row r="29" spans="1:18" ht="21" customHeight="1" thickBot="1">
      <c r="A29" s="194">
        <v>22</v>
      </c>
      <c r="B29" s="78" t="s">
        <v>88</v>
      </c>
      <c r="C29" s="109" t="s">
        <v>113</v>
      </c>
      <c r="D29" s="95"/>
      <c r="E29" s="95"/>
      <c r="F29" s="95"/>
      <c r="G29" s="95"/>
      <c r="H29" s="110">
        <v>1</v>
      </c>
      <c r="I29" s="110">
        <v>0.6</v>
      </c>
      <c r="J29" s="95"/>
      <c r="K29" s="95"/>
      <c r="L29" s="95"/>
      <c r="M29" s="95"/>
      <c r="N29" s="110">
        <v>1</v>
      </c>
      <c r="O29" s="110">
        <v>0.6</v>
      </c>
      <c r="P29" s="95"/>
      <c r="Q29" s="95"/>
      <c r="R29" s="107"/>
    </row>
    <row r="30" spans="1:18" ht="21" customHeight="1" thickBot="1">
      <c r="A30" s="193">
        <v>23</v>
      </c>
      <c r="B30" s="78" t="s">
        <v>86</v>
      </c>
      <c r="C30" s="109" t="s">
        <v>114</v>
      </c>
      <c r="D30" s="95"/>
      <c r="E30" s="95"/>
      <c r="F30" s="95"/>
      <c r="G30" s="95"/>
      <c r="H30" s="110">
        <v>2</v>
      </c>
      <c r="I30" s="110">
        <v>1.42</v>
      </c>
      <c r="J30" s="95"/>
      <c r="K30" s="95"/>
      <c r="L30" s="95"/>
      <c r="M30" s="95"/>
      <c r="N30" s="110">
        <v>2</v>
      </c>
      <c r="O30" s="110">
        <v>1.42</v>
      </c>
      <c r="P30" s="95"/>
      <c r="Q30" s="95"/>
      <c r="R30" s="107"/>
    </row>
    <row r="31" spans="1:18" ht="21" customHeight="1" thickBot="1">
      <c r="A31" s="194">
        <v>24</v>
      </c>
      <c r="B31" s="78" t="s">
        <v>115</v>
      </c>
      <c r="C31" s="109" t="s">
        <v>114</v>
      </c>
      <c r="D31" s="95"/>
      <c r="E31" s="95"/>
      <c r="F31" s="95"/>
      <c r="G31" s="95"/>
      <c r="H31" s="110">
        <v>1</v>
      </c>
      <c r="I31" s="110">
        <v>3.06</v>
      </c>
      <c r="J31" s="95"/>
      <c r="K31" s="95"/>
      <c r="L31" s="95"/>
      <c r="M31" s="95"/>
      <c r="N31" s="110">
        <v>1</v>
      </c>
      <c r="O31" s="110">
        <v>3.06</v>
      </c>
      <c r="P31" s="95"/>
      <c r="Q31" s="95"/>
      <c r="R31" s="107"/>
    </row>
    <row r="32" spans="1:18" ht="21" customHeight="1" thickBot="1">
      <c r="A32" s="193">
        <v>25</v>
      </c>
      <c r="B32" s="78" t="s">
        <v>116</v>
      </c>
      <c r="C32" s="109" t="s">
        <v>117</v>
      </c>
      <c r="D32" s="95"/>
      <c r="E32" s="95"/>
      <c r="F32" s="95"/>
      <c r="G32" s="95"/>
      <c r="H32" s="110">
        <v>3</v>
      </c>
      <c r="I32" s="110">
        <v>10.27</v>
      </c>
      <c r="J32" s="95"/>
      <c r="K32" s="95"/>
      <c r="L32" s="95"/>
      <c r="M32" s="95"/>
      <c r="N32" s="110">
        <v>3</v>
      </c>
      <c r="O32" s="110">
        <v>10.27</v>
      </c>
      <c r="P32" s="95"/>
      <c r="Q32" s="95"/>
      <c r="R32" s="107"/>
    </row>
    <row r="33" spans="1:18" ht="21" customHeight="1" thickBot="1">
      <c r="A33" s="194">
        <v>26</v>
      </c>
      <c r="B33" s="78" t="s">
        <v>118</v>
      </c>
      <c r="C33" s="109" t="s">
        <v>119</v>
      </c>
      <c r="D33" s="95"/>
      <c r="E33" s="95"/>
      <c r="F33" s="95"/>
      <c r="G33" s="95"/>
      <c r="H33" s="109">
        <v>1</v>
      </c>
      <c r="I33" s="109">
        <v>0.52</v>
      </c>
      <c r="J33" s="95"/>
      <c r="K33" s="95"/>
      <c r="L33" s="95"/>
      <c r="M33" s="95"/>
      <c r="N33" s="109">
        <v>1</v>
      </c>
      <c r="O33" s="109">
        <v>0.52</v>
      </c>
      <c r="P33" s="95"/>
      <c r="Q33" s="95"/>
      <c r="R33" s="107"/>
    </row>
    <row r="34" spans="1:18" ht="21" customHeight="1" thickBot="1">
      <c r="A34" s="193">
        <v>27</v>
      </c>
      <c r="B34" s="78" t="s">
        <v>97</v>
      </c>
      <c r="C34" s="109" t="s">
        <v>120</v>
      </c>
      <c r="D34" s="95"/>
      <c r="E34" s="95"/>
      <c r="F34" s="95"/>
      <c r="G34" s="95"/>
      <c r="H34" s="109">
        <v>3</v>
      </c>
      <c r="I34" s="109">
        <v>1.58</v>
      </c>
      <c r="J34" s="95"/>
      <c r="K34" s="95"/>
      <c r="L34" s="95"/>
      <c r="M34" s="95"/>
      <c r="N34" s="109">
        <v>3</v>
      </c>
      <c r="O34" s="109">
        <v>1.58</v>
      </c>
      <c r="P34" s="95"/>
      <c r="Q34" s="95"/>
      <c r="R34" s="107"/>
    </row>
    <row r="35" spans="1:18" ht="21" customHeight="1" thickBot="1">
      <c r="A35" s="194">
        <v>28</v>
      </c>
      <c r="B35" s="78" t="s">
        <v>92</v>
      </c>
      <c r="C35" s="109" t="s">
        <v>120</v>
      </c>
      <c r="D35" s="95"/>
      <c r="E35" s="95"/>
      <c r="F35" s="95"/>
      <c r="G35" s="95"/>
      <c r="H35" s="109">
        <v>1</v>
      </c>
      <c r="I35" s="109">
        <v>7</v>
      </c>
      <c r="J35" s="95"/>
      <c r="K35" s="95"/>
      <c r="L35" s="95"/>
      <c r="M35" s="95"/>
      <c r="N35" s="109">
        <v>1</v>
      </c>
      <c r="O35" s="109">
        <v>7</v>
      </c>
      <c r="P35" s="95"/>
      <c r="Q35" s="95"/>
      <c r="R35" s="107"/>
    </row>
    <row r="36" spans="1:18" ht="21" customHeight="1" thickBot="1">
      <c r="A36" s="193">
        <v>29</v>
      </c>
      <c r="B36" s="78" t="s">
        <v>116</v>
      </c>
      <c r="C36" s="109" t="s">
        <v>121</v>
      </c>
      <c r="D36" s="95"/>
      <c r="E36" s="95"/>
      <c r="F36" s="95"/>
      <c r="G36" s="95"/>
      <c r="H36" s="109">
        <v>3</v>
      </c>
      <c r="I36" s="109">
        <v>7.55</v>
      </c>
      <c r="J36" s="95"/>
      <c r="K36" s="95"/>
      <c r="L36" s="95"/>
      <c r="M36" s="95"/>
      <c r="N36" s="109">
        <v>3</v>
      </c>
      <c r="O36" s="109">
        <v>7.55</v>
      </c>
      <c r="P36" s="95"/>
      <c r="Q36" s="95"/>
      <c r="R36" s="107"/>
    </row>
    <row r="37" spans="1:18" ht="21" customHeight="1" thickBot="1">
      <c r="A37" s="194">
        <v>30</v>
      </c>
      <c r="B37" s="78" t="s">
        <v>86</v>
      </c>
      <c r="C37" s="109" t="s">
        <v>121</v>
      </c>
      <c r="D37" s="95"/>
      <c r="E37" s="95"/>
      <c r="F37" s="95"/>
      <c r="G37" s="95"/>
      <c r="H37" s="109">
        <v>1</v>
      </c>
      <c r="I37" s="109">
        <v>1.023</v>
      </c>
      <c r="J37" s="95"/>
      <c r="K37" s="95"/>
      <c r="L37" s="95"/>
      <c r="M37" s="95"/>
      <c r="N37" s="109">
        <v>1</v>
      </c>
      <c r="O37" s="109">
        <v>1.023</v>
      </c>
      <c r="P37" s="95"/>
      <c r="Q37" s="95"/>
      <c r="R37" s="107"/>
    </row>
    <row r="38" spans="1:18" ht="21" customHeight="1" thickBot="1">
      <c r="A38" s="193">
        <v>31</v>
      </c>
      <c r="B38" s="78" t="s">
        <v>100</v>
      </c>
      <c r="C38" s="109" t="s">
        <v>122</v>
      </c>
      <c r="D38" s="95"/>
      <c r="E38" s="95"/>
      <c r="F38" s="95"/>
      <c r="G38" s="95"/>
      <c r="H38" s="109">
        <v>11</v>
      </c>
      <c r="I38" s="109">
        <v>4.08</v>
      </c>
      <c r="J38" s="95"/>
      <c r="K38" s="95"/>
      <c r="L38" s="95"/>
      <c r="M38" s="95"/>
      <c r="N38" s="109">
        <v>11</v>
      </c>
      <c r="O38" s="109">
        <v>4.08</v>
      </c>
      <c r="P38" s="95"/>
      <c r="Q38" s="95"/>
      <c r="R38" s="107"/>
    </row>
    <row r="39" spans="1:18" ht="21" customHeight="1" thickBot="1">
      <c r="A39" s="194">
        <v>32</v>
      </c>
      <c r="B39" s="78" t="s">
        <v>123</v>
      </c>
      <c r="C39" s="109" t="s">
        <v>122</v>
      </c>
      <c r="D39" s="95"/>
      <c r="E39" s="95"/>
      <c r="F39" s="95"/>
      <c r="G39" s="95"/>
      <c r="H39" s="109">
        <v>1</v>
      </c>
      <c r="I39" s="109">
        <v>1</v>
      </c>
      <c r="J39" s="95"/>
      <c r="K39" s="95"/>
      <c r="L39" s="95"/>
      <c r="M39" s="95"/>
      <c r="N39" s="109">
        <v>1</v>
      </c>
      <c r="O39" s="109">
        <v>1</v>
      </c>
      <c r="P39" s="95"/>
      <c r="Q39" s="95"/>
      <c r="R39" s="107"/>
    </row>
    <row r="40" spans="1:18" ht="21" customHeight="1" thickBot="1">
      <c r="A40" s="193">
        <v>33</v>
      </c>
      <c r="B40" s="78" t="s">
        <v>118</v>
      </c>
      <c r="C40" s="109" t="s">
        <v>124</v>
      </c>
      <c r="D40" s="95"/>
      <c r="E40" s="95"/>
      <c r="F40" s="95"/>
      <c r="G40" s="95"/>
      <c r="H40" s="109">
        <v>5</v>
      </c>
      <c r="I40" s="109">
        <v>2.81</v>
      </c>
      <c r="J40" s="95"/>
      <c r="K40" s="95"/>
      <c r="L40" s="95"/>
      <c r="M40" s="95"/>
      <c r="N40" s="109">
        <v>5</v>
      </c>
      <c r="O40" s="109">
        <v>2.81</v>
      </c>
      <c r="P40" s="95"/>
      <c r="Q40" s="95"/>
      <c r="R40" s="107"/>
    </row>
    <row r="41" spans="1:18" ht="21" customHeight="1" thickBot="1">
      <c r="A41" s="194">
        <v>34</v>
      </c>
      <c r="B41" s="78" t="s">
        <v>116</v>
      </c>
      <c r="C41" s="109" t="s">
        <v>125</v>
      </c>
      <c r="D41" s="95"/>
      <c r="E41" s="95"/>
      <c r="F41" s="95"/>
      <c r="G41" s="95"/>
      <c r="H41" s="109">
        <v>3</v>
      </c>
      <c r="I41" s="109">
        <v>10.87</v>
      </c>
      <c r="J41" s="95"/>
      <c r="K41" s="95"/>
      <c r="L41" s="95"/>
      <c r="M41" s="95"/>
      <c r="N41" s="109">
        <v>3</v>
      </c>
      <c r="O41" s="109">
        <v>10.87</v>
      </c>
      <c r="P41" s="95"/>
      <c r="Q41" s="95"/>
      <c r="R41" s="107"/>
    </row>
    <row r="42" spans="1:18" ht="21" customHeight="1" thickBot="1">
      <c r="A42" s="193">
        <v>35</v>
      </c>
      <c r="B42" s="78" t="s">
        <v>104</v>
      </c>
      <c r="C42" s="109" t="s">
        <v>125</v>
      </c>
      <c r="D42" s="95"/>
      <c r="E42" s="95"/>
      <c r="F42" s="95"/>
      <c r="G42" s="95"/>
      <c r="H42" s="109">
        <v>4</v>
      </c>
      <c r="I42" s="109">
        <v>2.58</v>
      </c>
      <c r="J42" s="95"/>
      <c r="K42" s="95"/>
      <c r="L42" s="95"/>
      <c r="M42" s="95"/>
      <c r="N42" s="109">
        <v>4</v>
      </c>
      <c r="O42" s="109">
        <v>2.58</v>
      </c>
      <c r="P42" s="95"/>
      <c r="Q42" s="95"/>
      <c r="R42" s="107"/>
    </row>
    <row r="43" spans="1:18" ht="21" customHeight="1" thickBot="1">
      <c r="A43" s="264" t="s">
        <v>51</v>
      </c>
      <c r="B43" s="265"/>
      <c r="C43" s="192">
        <v>18</v>
      </c>
      <c r="D43" s="181">
        <f>D39+D40+D41+D42</f>
        <v>0</v>
      </c>
      <c r="E43" s="181">
        <f aca="true" t="shared" si="0" ref="E43:R43">E39+E40+E41+E42</f>
        <v>0</v>
      </c>
      <c r="F43" s="181">
        <f t="shared" si="0"/>
        <v>0</v>
      </c>
      <c r="G43" s="181">
        <f t="shared" si="0"/>
        <v>0</v>
      </c>
      <c r="H43" s="181">
        <f>SUM(H8:H42)</f>
        <v>138</v>
      </c>
      <c r="I43" s="192">
        <f>SUM(I8:I42)</f>
        <v>177.88300000000007</v>
      </c>
      <c r="J43" s="181">
        <f t="shared" si="0"/>
        <v>0</v>
      </c>
      <c r="K43" s="181">
        <f t="shared" si="0"/>
        <v>0</v>
      </c>
      <c r="L43" s="181">
        <f t="shared" si="0"/>
        <v>0</v>
      </c>
      <c r="M43" s="181">
        <f t="shared" si="0"/>
        <v>0</v>
      </c>
      <c r="N43" s="192">
        <f>SUM(N8:N42)</f>
        <v>138</v>
      </c>
      <c r="O43" s="192">
        <f>SUM(O8:O42)</f>
        <v>177.88300000000007</v>
      </c>
      <c r="P43" s="181">
        <f t="shared" si="0"/>
        <v>0</v>
      </c>
      <c r="Q43" s="181">
        <f t="shared" si="0"/>
        <v>0</v>
      </c>
      <c r="R43" s="182">
        <f t="shared" si="0"/>
        <v>0</v>
      </c>
    </row>
    <row r="44" spans="1:11" ht="13.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13.5">
      <c r="A45" s="91"/>
      <c r="B45" s="91"/>
      <c r="C45" s="91"/>
      <c r="D45" s="91"/>
      <c r="E45" s="94"/>
      <c r="F45" s="91"/>
      <c r="G45" s="91"/>
      <c r="H45" s="91"/>
      <c r="I45" s="91"/>
      <c r="J45" s="91"/>
      <c r="K45" s="91"/>
    </row>
    <row r="46" spans="1:11" ht="13.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88" ht="14.25">
      <c r="E88" s="108"/>
    </row>
  </sheetData>
  <sheetProtection/>
  <mergeCells count="17">
    <mergeCell ref="A43:B43"/>
    <mergeCell ref="D4:I4"/>
    <mergeCell ref="J4:O4"/>
    <mergeCell ref="P4:Q5"/>
    <mergeCell ref="R4:R6"/>
    <mergeCell ref="D5:E5"/>
    <mergeCell ref="F5:G5"/>
    <mergeCell ref="H5:I5"/>
    <mergeCell ref="J5:K5"/>
    <mergeCell ref="L5:M5"/>
    <mergeCell ref="N5:O5"/>
    <mergeCell ref="A1:R1"/>
    <mergeCell ref="A2:R2"/>
    <mergeCell ref="A3:R3"/>
    <mergeCell ref="A4:A6"/>
    <mergeCell ref="B4:B6"/>
    <mergeCell ref="C4:C6"/>
  </mergeCells>
  <printOptions/>
  <pageMargins left="0.275590551181102" right="0.15748031496063" top="0.23" bottom="0.45" header="0.17" footer="0.2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4">
      <pane xSplit="2" ySplit="2" topLeftCell="C21" activePane="bottomRight" state="frozen"/>
      <selection pane="topLeft" activeCell="A4" sqref="A4"/>
      <selection pane="topRight" activeCell="C4" sqref="C4"/>
      <selection pane="bottomLeft" activeCell="A6" sqref="A6"/>
      <selection pane="bottomRight" activeCell="C6" sqref="C6"/>
    </sheetView>
  </sheetViews>
  <sheetFormatPr defaultColWidth="9.140625" defaultRowHeight="12.75"/>
  <cols>
    <col min="1" max="1" width="6.7109375" style="0" customWidth="1"/>
    <col min="2" max="2" width="16.00390625" style="0" customWidth="1"/>
    <col min="3" max="3" width="11.8515625" style="0" customWidth="1"/>
    <col min="6" max="6" width="8.421875" style="0" customWidth="1"/>
    <col min="7" max="7" width="7.28125" style="0" customWidth="1"/>
    <col min="8" max="8" width="7.7109375" style="0" customWidth="1"/>
    <col min="9" max="9" width="6.140625" style="0" customWidth="1"/>
    <col min="12" max="12" width="7.00390625" style="0" customWidth="1"/>
    <col min="13" max="13" width="7.8515625" style="0" customWidth="1"/>
    <col min="14" max="14" width="6.8515625" style="0" customWidth="1"/>
    <col min="15" max="15" width="7.28125" style="0" customWidth="1"/>
    <col min="16" max="16" width="7.57421875" style="0" customWidth="1"/>
    <col min="18" max="18" width="19.421875" style="0" customWidth="1"/>
  </cols>
  <sheetData>
    <row r="1" spans="1:18" ht="31.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50.25" customHeight="1" thickBot="1">
      <c r="A2" s="196" t="s">
        <v>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70.5" customHeight="1">
      <c r="A3" s="197" t="s">
        <v>1</v>
      </c>
      <c r="B3" s="199" t="s">
        <v>26</v>
      </c>
      <c r="C3" s="199" t="s">
        <v>20</v>
      </c>
      <c r="D3" s="270" t="s">
        <v>18</v>
      </c>
      <c r="E3" s="271"/>
      <c r="F3" s="271"/>
      <c r="G3" s="271"/>
      <c r="H3" s="271"/>
      <c r="I3" s="272"/>
      <c r="J3" s="273" t="s">
        <v>19</v>
      </c>
      <c r="K3" s="274"/>
      <c r="L3" s="274"/>
      <c r="M3" s="274"/>
      <c r="N3" s="274"/>
      <c r="O3" s="275"/>
      <c r="P3" s="284" t="s">
        <v>24</v>
      </c>
      <c r="Q3" s="285"/>
      <c r="R3" s="282" t="s">
        <v>9</v>
      </c>
    </row>
    <row r="4" spans="1:18" ht="157.5" customHeight="1">
      <c r="A4" s="288"/>
      <c r="B4" s="268"/>
      <c r="C4" s="268"/>
      <c r="D4" s="276" t="s">
        <v>21</v>
      </c>
      <c r="E4" s="277"/>
      <c r="F4" s="276" t="s">
        <v>3</v>
      </c>
      <c r="G4" s="277"/>
      <c r="H4" s="278" t="s">
        <v>11</v>
      </c>
      <c r="I4" s="279"/>
      <c r="J4" s="280" t="s">
        <v>4</v>
      </c>
      <c r="K4" s="281"/>
      <c r="L4" s="280" t="s">
        <v>3</v>
      </c>
      <c r="M4" s="281"/>
      <c r="N4" s="280" t="s">
        <v>11</v>
      </c>
      <c r="O4" s="281"/>
      <c r="P4" s="286"/>
      <c r="Q4" s="287"/>
      <c r="R4" s="283"/>
    </row>
    <row r="5" spans="1:18" ht="31.5" customHeight="1" thickBot="1">
      <c r="A5" s="289"/>
      <c r="B5" s="269"/>
      <c r="C5" s="269"/>
      <c r="D5" s="32" t="s">
        <v>22</v>
      </c>
      <c r="E5" s="32" t="s">
        <v>23</v>
      </c>
      <c r="F5" s="32" t="s">
        <v>22</v>
      </c>
      <c r="G5" s="32" t="s">
        <v>23</v>
      </c>
      <c r="H5" s="32" t="s">
        <v>22</v>
      </c>
      <c r="I5" s="32" t="s">
        <v>23</v>
      </c>
      <c r="J5" s="31" t="s">
        <v>22</v>
      </c>
      <c r="K5" s="38" t="s">
        <v>23</v>
      </c>
      <c r="L5" s="31" t="s">
        <v>22</v>
      </c>
      <c r="M5" s="31" t="s">
        <v>23</v>
      </c>
      <c r="N5" s="31" t="s">
        <v>22</v>
      </c>
      <c r="O5" s="31" t="s">
        <v>23</v>
      </c>
      <c r="P5" s="31" t="s">
        <v>22</v>
      </c>
      <c r="Q5" s="38" t="s">
        <v>23</v>
      </c>
      <c r="R5" s="283"/>
    </row>
    <row r="6" spans="1:18" ht="17.25" thickBot="1">
      <c r="A6" s="6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3">
        <v>10</v>
      </c>
      <c r="K6" s="28">
        <v>11</v>
      </c>
      <c r="L6" s="5">
        <v>12</v>
      </c>
      <c r="M6" s="5">
        <v>13</v>
      </c>
      <c r="N6" s="5">
        <v>14</v>
      </c>
      <c r="O6" s="5">
        <v>15</v>
      </c>
      <c r="P6" s="39">
        <v>16</v>
      </c>
      <c r="Q6" s="40">
        <v>17</v>
      </c>
      <c r="R6" s="37">
        <v>18</v>
      </c>
    </row>
    <row r="7" spans="1:18" ht="44.25" customHeight="1" thickBot="1">
      <c r="A7" s="18">
        <v>1</v>
      </c>
      <c r="B7" s="19" t="s">
        <v>27</v>
      </c>
      <c r="C7" s="19" t="s">
        <v>28</v>
      </c>
      <c r="D7" s="34">
        <v>2</v>
      </c>
      <c r="E7" s="36">
        <v>236.03</v>
      </c>
      <c r="F7" s="19"/>
      <c r="G7" s="19"/>
      <c r="H7" s="19"/>
      <c r="I7" s="19"/>
      <c r="J7" s="34">
        <v>2</v>
      </c>
      <c r="K7" s="36">
        <v>236.03</v>
      </c>
      <c r="L7" s="19"/>
      <c r="M7" s="41"/>
      <c r="N7" s="6"/>
      <c r="O7" s="5"/>
      <c r="P7" s="30"/>
      <c r="Q7" s="40"/>
      <c r="R7" s="37"/>
    </row>
    <row r="8" spans="1:18" ht="92.25" customHeight="1" thickBot="1">
      <c r="A8" s="6">
        <v>2</v>
      </c>
      <c r="B8" s="5" t="s">
        <v>29</v>
      </c>
      <c r="C8" s="5" t="s">
        <v>28</v>
      </c>
      <c r="D8" s="23">
        <v>1</v>
      </c>
      <c r="E8" s="28">
        <v>160</v>
      </c>
      <c r="F8" s="5"/>
      <c r="G8" s="5"/>
      <c r="H8" s="5"/>
      <c r="I8" s="5"/>
      <c r="J8" s="33"/>
      <c r="K8" s="35"/>
      <c r="L8" s="5"/>
      <c r="M8" s="5"/>
      <c r="N8" s="19"/>
      <c r="O8" s="19"/>
      <c r="P8" s="34">
        <v>1</v>
      </c>
      <c r="Q8" s="80">
        <v>160</v>
      </c>
      <c r="R8" s="46" t="s">
        <v>30</v>
      </c>
    </row>
    <row r="9" spans="1:18" ht="28.5" customHeight="1" thickBot="1">
      <c r="A9" s="43"/>
      <c r="B9" s="27" t="s">
        <v>2</v>
      </c>
      <c r="C9" s="24">
        <v>1</v>
      </c>
      <c r="D9" s="24">
        <f>SUM(D7:D8)</f>
        <v>3</v>
      </c>
      <c r="E9" s="44">
        <f>SUM(E7:E8)</f>
        <v>396.03</v>
      </c>
      <c r="F9" s="24"/>
      <c r="G9" s="24"/>
      <c r="H9" s="24"/>
      <c r="I9" s="24"/>
      <c r="J9" s="24">
        <f>SUM(J7:J8)</f>
        <v>2</v>
      </c>
      <c r="K9" s="44">
        <f>SUM(K7:K8)</f>
        <v>236.03</v>
      </c>
      <c r="L9" s="24"/>
      <c r="M9" s="24"/>
      <c r="N9" s="24"/>
      <c r="O9" s="24"/>
      <c r="P9" s="24">
        <f>SUM(P7:P8)</f>
        <v>1</v>
      </c>
      <c r="Q9" s="44">
        <f>SUM(Q7:Q8)</f>
        <v>160</v>
      </c>
      <c r="R9" s="45"/>
    </row>
    <row r="10" ht="21.75" customHeight="1"/>
  </sheetData>
  <sheetProtection/>
  <mergeCells count="15">
    <mergeCell ref="A1:R1"/>
    <mergeCell ref="H4:I4"/>
    <mergeCell ref="J4:K4"/>
    <mergeCell ref="L4:M4"/>
    <mergeCell ref="N4:O4"/>
    <mergeCell ref="R3:R5"/>
    <mergeCell ref="P3:Q4"/>
    <mergeCell ref="A3:A5"/>
    <mergeCell ref="B3:B5"/>
    <mergeCell ref="C3:C5"/>
    <mergeCell ref="D3:I3"/>
    <mergeCell ref="J3:O3"/>
    <mergeCell ref="D4:E4"/>
    <mergeCell ref="F4:G4"/>
    <mergeCell ref="A2:R2"/>
  </mergeCells>
  <printOptions/>
  <pageMargins left="0.45" right="0.2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4.8515625" defaultRowHeight="12.75"/>
  <cols>
    <col min="1" max="1" width="6.7109375" style="2" customWidth="1"/>
    <col min="2" max="2" width="14.8515625" style="2" customWidth="1"/>
    <col min="3" max="3" width="10.57421875" style="2" customWidth="1"/>
    <col min="4" max="4" width="11.8515625" style="2" customWidth="1"/>
    <col min="5" max="5" width="8.28125" style="2" customWidth="1"/>
    <col min="6" max="6" width="12.28125" style="2" customWidth="1"/>
    <col min="7" max="7" width="9.421875" style="2" customWidth="1"/>
    <col min="8" max="8" width="12.28125" style="2" customWidth="1"/>
    <col min="9" max="9" width="8.28125" style="2" customWidth="1"/>
    <col min="10" max="10" width="12.00390625" style="2" customWidth="1"/>
    <col min="11" max="11" width="13.57421875" style="2" customWidth="1"/>
    <col min="12" max="12" width="12.7109375" style="2" customWidth="1"/>
    <col min="13" max="13" width="12.140625" style="2" customWidth="1"/>
    <col min="14" max="14" width="10.00390625" style="2" customWidth="1"/>
    <col min="15" max="15" width="8.7109375" style="2" customWidth="1"/>
    <col min="16" max="16384" width="14.8515625" style="2" customWidth="1"/>
  </cols>
  <sheetData>
    <row r="1" spans="1:22" ht="18.75" customHeight="1">
      <c r="A1" s="3"/>
      <c r="B1" s="195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Q1" s="3"/>
      <c r="R1" s="3"/>
      <c r="S1" s="3"/>
      <c r="T1" s="3"/>
      <c r="U1" s="3"/>
      <c r="V1" s="3"/>
    </row>
    <row r="2" spans="1:22" ht="51" customHeight="1" thickBot="1">
      <c r="A2" s="196" t="s">
        <v>42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V2" s="4"/>
    </row>
    <row r="3" spans="1:17" s="4" customFormat="1" ht="72" customHeight="1">
      <c r="A3" s="197" t="s">
        <v>1</v>
      </c>
      <c r="B3" s="199" t="s">
        <v>7</v>
      </c>
      <c r="C3" s="199" t="s">
        <v>20</v>
      </c>
      <c r="D3" s="270" t="s">
        <v>18</v>
      </c>
      <c r="E3" s="271"/>
      <c r="F3" s="271"/>
      <c r="G3" s="271"/>
      <c r="H3" s="271"/>
      <c r="I3" s="272"/>
      <c r="J3" s="290" t="s">
        <v>19</v>
      </c>
      <c r="K3" s="291"/>
      <c r="L3" s="291"/>
      <c r="M3" s="291"/>
      <c r="N3" s="291"/>
      <c r="O3" s="292"/>
      <c r="P3" s="201" t="s">
        <v>9</v>
      </c>
      <c r="Q3" s="1"/>
    </row>
    <row r="4" spans="1:17" s="4" customFormat="1" ht="140.25" customHeight="1">
      <c r="A4" s="288"/>
      <c r="B4" s="268"/>
      <c r="C4" s="268"/>
      <c r="D4" s="276" t="s">
        <v>21</v>
      </c>
      <c r="E4" s="277"/>
      <c r="F4" s="276" t="s">
        <v>3</v>
      </c>
      <c r="G4" s="277"/>
      <c r="H4" s="278" t="s">
        <v>11</v>
      </c>
      <c r="I4" s="279"/>
      <c r="J4" s="241" t="s">
        <v>4</v>
      </c>
      <c r="K4" s="242"/>
      <c r="L4" s="241" t="s">
        <v>3</v>
      </c>
      <c r="M4" s="242"/>
      <c r="N4" s="241" t="s">
        <v>11</v>
      </c>
      <c r="O4" s="242"/>
      <c r="P4" s="293"/>
      <c r="Q4" s="1"/>
    </row>
    <row r="5" spans="1:17" s="4" customFormat="1" ht="27" customHeight="1">
      <c r="A5" s="198"/>
      <c r="B5" s="200"/>
      <c r="C5" s="200"/>
      <c r="D5" s="79" t="s">
        <v>22</v>
      </c>
      <c r="E5" s="79" t="s">
        <v>23</v>
      </c>
      <c r="F5" s="79" t="s">
        <v>22</v>
      </c>
      <c r="G5" s="79" t="s">
        <v>23</v>
      </c>
      <c r="H5" s="79" t="s">
        <v>22</v>
      </c>
      <c r="I5" s="79" t="s">
        <v>23</v>
      </c>
      <c r="J5" s="48" t="s">
        <v>22</v>
      </c>
      <c r="K5" s="48" t="s">
        <v>23</v>
      </c>
      <c r="L5" s="48" t="s">
        <v>22</v>
      </c>
      <c r="M5" s="48" t="s">
        <v>23</v>
      </c>
      <c r="N5" s="48" t="s">
        <v>22</v>
      </c>
      <c r="O5" s="48" t="s">
        <v>23</v>
      </c>
      <c r="P5" s="202"/>
      <c r="Q5" s="1"/>
    </row>
    <row r="6" spans="1:17" ht="18.75" customHeight="1" thickBot="1">
      <c r="A6" s="14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49">
        <v>16</v>
      </c>
      <c r="Q6" s="3"/>
    </row>
    <row r="7" spans="1:17" ht="36.75" customHeight="1" thickBot="1">
      <c r="A7" s="6">
        <v>1</v>
      </c>
      <c r="B7" s="5" t="s">
        <v>35</v>
      </c>
      <c r="C7" s="5" t="s">
        <v>43</v>
      </c>
      <c r="D7" s="5"/>
      <c r="E7" s="5"/>
      <c r="F7" s="5"/>
      <c r="G7" s="5"/>
      <c r="H7" s="5">
        <v>374</v>
      </c>
      <c r="I7" s="5">
        <v>22.64</v>
      </c>
      <c r="J7" s="5"/>
      <c r="K7" s="5"/>
      <c r="L7" s="5"/>
      <c r="M7" s="5"/>
      <c r="N7" s="5">
        <v>374</v>
      </c>
      <c r="O7" s="5">
        <v>22.64</v>
      </c>
      <c r="P7" s="12"/>
      <c r="Q7" s="3"/>
    </row>
    <row r="8" spans="1:17" ht="36.75" customHeight="1" thickBot="1">
      <c r="A8" s="18"/>
      <c r="B8" s="19" t="s">
        <v>36</v>
      </c>
      <c r="C8" s="19" t="s">
        <v>44</v>
      </c>
      <c r="D8" s="19"/>
      <c r="E8" s="19"/>
      <c r="F8" s="19">
        <v>6</v>
      </c>
      <c r="G8" s="5">
        <v>1.72</v>
      </c>
      <c r="H8" s="19"/>
      <c r="I8" s="19"/>
      <c r="J8" s="19"/>
      <c r="K8" s="19"/>
      <c r="L8" s="5">
        <v>6</v>
      </c>
      <c r="M8" s="5">
        <v>1.72</v>
      </c>
      <c r="N8" s="19"/>
      <c r="O8" s="19"/>
      <c r="P8" s="20"/>
      <c r="Q8" s="3"/>
    </row>
    <row r="9" spans="1:17" ht="36.75" customHeight="1" thickBot="1">
      <c r="A9" s="18"/>
      <c r="B9" s="19" t="s">
        <v>37</v>
      </c>
      <c r="C9" s="19" t="s">
        <v>38</v>
      </c>
      <c r="D9" s="19"/>
      <c r="E9" s="19"/>
      <c r="F9" s="19"/>
      <c r="G9" s="19"/>
      <c r="H9" s="19">
        <v>3</v>
      </c>
      <c r="I9" s="19">
        <v>3.71</v>
      </c>
      <c r="J9" s="19"/>
      <c r="K9" s="19"/>
      <c r="L9" s="19"/>
      <c r="M9" s="19"/>
      <c r="N9" s="19">
        <v>3</v>
      </c>
      <c r="O9" s="19">
        <v>3.71</v>
      </c>
      <c r="P9" s="20"/>
      <c r="Q9" s="3"/>
    </row>
    <row r="10" spans="1:17" ht="37.5" customHeight="1" thickBot="1">
      <c r="A10" s="15"/>
      <c r="B10" s="16" t="s">
        <v>2</v>
      </c>
      <c r="C10" s="16">
        <v>3</v>
      </c>
      <c r="D10" s="16"/>
      <c r="E10" s="57"/>
      <c r="F10" s="16">
        <f>SUM(F7:F9)</f>
        <v>6</v>
      </c>
      <c r="G10" s="16">
        <f>SUM(G7:G9)</f>
        <v>1.72</v>
      </c>
      <c r="H10" s="16">
        <f>SUM(H7:H9)</f>
        <v>377</v>
      </c>
      <c r="I10" s="16">
        <f>SUM(I7:I9)</f>
        <v>26.35</v>
      </c>
      <c r="J10" s="16"/>
      <c r="K10" s="16"/>
      <c r="L10" s="16">
        <f>SUM(L8:L9)</f>
        <v>6</v>
      </c>
      <c r="M10" s="16">
        <f>SUM(M8:M9)</f>
        <v>1.72</v>
      </c>
      <c r="N10" s="16">
        <f>SUM(N7:N9)</f>
        <v>377</v>
      </c>
      <c r="O10" s="16">
        <f>SUM(O7:O9)</f>
        <v>26.35</v>
      </c>
      <c r="P10" s="17"/>
      <c r="Q10" s="3"/>
    </row>
    <row r="11" spans="1:17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</row>
    <row r="12" spans="1:17" ht="16.5">
      <c r="A12" s="7"/>
      <c r="B12" s="7"/>
      <c r="C12" s="7"/>
      <c r="D12" s="252" t="s">
        <v>31</v>
      </c>
      <c r="E12" s="252"/>
      <c r="F12" s="252"/>
      <c r="G12" s="252"/>
      <c r="H12" s="252"/>
      <c r="I12" s="252"/>
      <c r="J12" s="252"/>
      <c r="K12" s="252"/>
      <c r="L12" s="7"/>
      <c r="M12" s="7"/>
      <c r="N12" s="7"/>
      <c r="O12" s="7"/>
      <c r="P12" s="3"/>
      <c r="Q12" s="3"/>
    </row>
    <row r="13" spans="1:17" ht="16.5">
      <c r="A13" s="7"/>
      <c r="B13" s="7"/>
      <c r="C13" s="7"/>
      <c r="D13" s="252"/>
      <c r="E13" s="252"/>
      <c r="F13" s="252"/>
      <c r="G13" s="252"/>
      <c r="H13" s="252"/>
      <c r="I13" s="252"/>
      <c r="J13" s="252"/>
      <c r="K13" s="252"/>
      <c r="L13" s="11"/>
      <c r="M13" s="7"/>
      <c r="N13" s="7"/>
      <c r="O13" s="7"/>
      <c r="P13" s="3"/>
      <c r="Q13" s="3"/>
    </row>
    <row r="14" spans="1:17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Q14" s="3"/>
    </row>
    <row r="15" spans="1:17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Q15" s="3"/>
    </row>
    <row r="16" spans="1:16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</row>
    <row r="17" spans="1:15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</sheetData>
  <sheetProtection/>
  <mergeCells count="15">
    <mergeCell ref="D3:I3"/>
    <mergeCell ref="J3:O3"/>
    <mergeCell ref="P3:P5"/>
    <mergeCell ref="D4:E4"/>
    <mergeCell ref="F4:G4"/>
    <mergeCell ref="H4:I4"/>
    <mergeCell ref="J4:K4"/>
    <mergeCell ref="L4:M4"/>
    <mergeCell ref="N4:O4"/>
    <mergeCell ref="D12:K13"/>
    <mergeCell ref="B1:O1"/>
    <mergeCell ref="A2:P2"/>
    <mergeCell ref="A3:A5"/>
    <mergeCell ref="B3:B5"/>
    <mergeCell ref="C3:C5"/>
  </mergeCells>
  <printOptions/>
  <pageMargins left="0.17" right="0.27" top="0.27" bottom="0.25" header="0.3" footer="0.51181102362204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Babayan</dc:creator>
  <cp:keywords/>
  <dc:description/>
  <cp:lastModifiedBy>HERMINE</cp:lastModifiedBy>
  <cp:lastPrinted>2014-08-08T18:34:27Z</cp:lastPrinted>
  <dcterms:created xsi:type="dcterms:W3CDTF">1996-10-14T23:33:28Z</dcterms:created>
  <dcterms:modified xsi:type="dcterms:W3CDTF">2020-07-31T13:03:05Z</dcterms:modified>
  <cp:category/>
  <cp:version/>
  <cp:contentType/>
  <cp:contentStatus/>
</cp:coreProperties>
</file>