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Արմավիր-2019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/>
  <c r="H16"/>
  <c r="F8" l="1"/>
  <c r="F9"/>
  <c r="F10"/>
  <c r="F11"/>
  <c r="F13"/>
  <c r="F14"/>
  <c r="F15"/>
  <c r="F16"/>
  <c r="F17"/>
  <c r="F20"/>
  <c r="F21"/>
  <c r="F22"/>
  <c r="F23"/>
  <c r="F24"/>
  <c r="F25"/>
  <c r="F27"/>
  <c r="F28"/>
  <c r="F29"/>
  <c r="F30"/>
  <c r="F31"/>
  <c r="F32"/>
  <c r="F33"/>
  <c r="F34"/>
  <c r="F35"/>
  <c r="F36"/>
  <c r="F37"/>
  <c r="F38"/>
  <c r="F39"/>
  <c r="F40"/>
  <c r="F41"/>
  <c r="F42"/>
  <c r="F43"/>
  <c r="D44"/>
  <c r="H40"/>
  <c r="H18"/>
  <c r="H41"/>
  <c r="E12"/>
  <c r="F12" s="1"/>
  <c r="E19"/>
  <c r="F19" s="1"/>
  <c r="H26"/>
  <c r="F26" s="1"/>
  <c r="H8"/>
  <c r="H9"/>
  <c r="H10"/>
  <c r="H11"/>
  <c r="H12"/>
  <c r="H13"/>
  <c r="H14"/>
  <c r="H15"/>
  <c r="H17"/>
  <c r="H19"/>
  <c r="H20"/>
  <c r="H21"/>
  <c r="H22"/>
  <c r="H24"/>
  <c r="H25"/>
  <c r="H27"/>
  <c r="H29"/>
  <c r="H30"/>
  <c r="H31"/>
  <c r="H32"/>
  <c r="H33"/>
  <c r="H34"/>
  <c r="H36"/>
  <c r="H37"/>
  <c r="H38"/>
  <c r="H39"/>
  <c r="H42"/>
  <c r="H43"/>
  <c r="E23"/>
  <c r="F44" l="1"/>
  <c r="H44"/>
</calcChain>
</file>

<file path=xl/sharedStrings.xml><?xml version="1.0" encoding="utf-8"?>
<sst xmlns="http://schemas.openxmlformats.org/spreadsheetml/2006/main" count="91" uniqueCount="84">
  <si>
    <t xml:space="preserve">Սուբվենցիայի ծրագրի անվանումը </t>
  </si>
  <si>
    <t>հ/հ</t>
  </si>
  <si>
    <t>%</t>
  </si>
  <si>
    <t>Համայնքը</t>
  </si>
  <si>
    <r>
      <rPr>
        <b/>
        <sz val="10"/>
        <rFont val="GHEA Grapalat"/>
        <family val="3"/>
      </rPr>
      <t xml:space="preserve">ՀՀ պետական բյուջեից </t>
    </r>
    <r>
      <rPr>
        <sz val="10"/>
        <rFont val="GHEA Grapalat"/>
        <family val="3"/>
      </rPr>
      <t>տրամադրվող սուբվենցիայի չափաբաժինը</t>
    </r>
  </si>
  <si>
    <r>
      <rPr>
        <b/>
        <sz val="10"/>
        <rFont val="GHEA Grapalat"/>
        <family val="3"/>
      </rPr>
      <t xml:space="preserve">Համայնքի բյուջեից </t>
    </r>
    <r>
      <rPr>
        <sz val="10"/>
        <rFont val="GHEA Grapalat"/>
        <family val="3"/>
      </rPr>
      <t>տրամադրվող սուբվենցիայի չափաբաժինը</t>
    </r>
  </si>
  <si>
    <t>Արմավիր քաղաքային համայնք</t>
  </si>
  <si>
    <t>Մեծամոր քաղաքային համայնք</t>
  </si>
  <si>
    <t>Արգավանդ համայնք</t>
  </si>
  <si>
    <t>Հացիկ համայնք</t>
  </si>
  <si>
    <t>Ակնալիճ համայնք</t>
  </si>
  <si>
    <t>Աղավնատուն համայնք</t>
  </si>
  <si>
    <t>Աղավնատուն համայնքի փողոցների ասֆալտապատում</t>
  </si>
  <si>
    <t>ԸՆԴԱՄԵՆԸ</t>
  </si>
  <si>
    <t>Մյասնիկյան համայնք</t>
  </si>
  <si>
    <t>Մյասնիկյան համայնքի մշակույթի տան տանիքի վերակառուցում</t>
  </si>
  <si>
    <t>Վանանդ համայնք</t>
  </si>
  <si>
    <t>Բաղրամյան (Վաղ.) համայնք</t>
  </si>
  <si>
    <t>Մայիսյան համայնք</t>
  </si>
  <si>
    <t>Փարաքար համայնք</t>
  </si>
  <si>
    <t>Փարաքար համայնքի կենտրոնական փողոցի ասֆալտբետոնե ծածկույթի հիմնանորոգում</t>
  </si>
  <si>
    <t>Սարդարապատ համայնք</t>
  </si>
  <si>
    <t>Սարդարապատ համայնքի խմելաջրի ցանցի մի մասի վերանորոգում</t>
  </si>
  <si>
    <t>Ծաղկունք համայնք</t>
  </si>
  <si>
    <t>Լուսագյուղ համայնք</t>
  </si>
  <si>
    <t>Ոսկեհատ համայնք</t>
  </si>
  <si>
    <t>Կողբավան համայնք</t>
  </si>
  <si>
    <t>Բաղրամյան (Բաղր.) համայնք</t>
  </si>
  <si>
    <t>Արևաշատ</t>
  </si>
  <si>
    <t>Արազափ համայնք</t>
  </si>
  <si>
    <t>Արմավիր գյուղական համայնք</t>
  </si>
  <si>
    <t>գումարը (հազ.դրամ)</t>
  </si>
  <si>
    <t>Մրգաշատ համայնք</t>
  </si>
  <si>
    <t>Դաշտ համայնք</t>
  </si>
  <si>
    <t>Դաշտ համայնքում գյուղատնտեսական աշխատանքների համար գյուղ.տեխնիկայի ձեռք բերում</t>
  </si>
  <si>
    <t>Արազափ համայնքի մշակույթի տան վերանորոգում</t>
  </si>
  <si>
    <t>Կողբավան համայնքում խմելու ջրի խորքային հորի հորատում, հոսանքագծի և ջրագծի կառուցում</t>
  </si>
  <si>
    <t>Շահումյանի թ/ֆ</t>
  </si>
  <si>
    <t>Արևաշատ համայնք</t>
  </si>
  <si>
    <t>Արևաշատ համայնքի Էրեբունի փողոցի ասֆալտապատում /կմ0+220 -կմ0+540 հատվածում/</t>
  </si>
  <si>
    <t>Քարակերտ համայնք</t>
  </si>
  <si>
    <t>Արևիկ համայնք</t>
  </si>
  <si>
    <t>գ.Մեծամոր համայնք</t>
  </si>
  <si>
    <t>Մարգարա համայնք</t>
  </si>
  <si>
    <t>Արևաշատ համայնքի մանկական խաղահրապարակի կառուցում</t>
  </si>
  <si>
    <t>Էջմիածին համայնք</t>
  </si>
  <si>
    <t>Դալարիկ համայնք</t>
  </si>
  <si>
    <t>Էջմիածին համայնքի Վազգեն Առաջին և Վռամ Կոստանյանի փողոցների ասֆալտբետոնե ծածկի հիմնանորոգում</t>
  </si>
  <si>
    <t>Մրգաստան համայնք</t>
  </si>
  <si>
    <t>Շահումյան գյուղական համայնքի կոյուղագծի կառուցում</t>
  </si>
  <si>
    <t>Գետաշեն համայնք</t>
  </si>
  <si>
    <t>Գրիբոյեդով համայնք</t>
  </si>
  <si>
    <t>Փարաքար համայնքի կենցաղային կեղտաջրերի մաքրման կայանի վերականգնում</t>
  </si>
  <si>
    <t>Ծանոթություն</t>
  </si>
  <si>
    <t>Ծաղկունք համայնքում խմելու ներքին ջրագծերի կառուցում</t>
  </si>
  <si>
    <t>Մեծամոր քաղաքային համայնքի թիվ 8 և 23 բազմաբնակարան շենքերի տանիքների հիմնանորոգում</t>
  </si>
  <si>
    <t>ՏԵՂԵԿԱՏՎՈՒԹՅՈՒՆ</t>
  </si>
  <si>
    <t>ՀՀ ԱՐՄԱՎԻՐԻ ՄԱՐԶԻ  ՀԱՄԱՅՆՔՆԵՐԻ 2019Թ. ՀԱՎԱՆՈՒԹՅԱՆ ԱՐԺԱՆԱՑԱԾ  ՍՈՒԲՎԵՆՑԻԱՅԻ ԾՐԱԳՐԵՐԻ ՄԱՍԻՆ</t>
  </si>
  <si>
    <t>Գրիբոյեդով համայնքի Չարենցի փողոցի ասֆալտապատում</t>
  </si>
  <si>
    <t xml:space="preserve">Շահումյանի թ/ֆ համայնքի 1-ին փողոցի գազատարի կառուցում                         </t>
  </si>
  <si>
    <t>տեղափոխվել է 2020 թվական</t>
  </si>
  <si>
    <t>Կոյուղագծի կառուցում 1400 գծմ, Թաիրովի Վ.Մամիկոնյան փողոցից մինչև Փարաքարի Արարատյան փողոց</t>
  </si>
  <si>
    <t>չի իրականացվել</t>
  </si>
  <si>
    <t>Արևիկ համայնքի 4-րդ և 6-րդ փողոցների խմելու ջրագծերի փոխարինում</t>
  </si>
  <si>
    <t>Արմավիր քաղաքային համայնքի Սայաթ-Նովա փողոցի Ջիվանի-Հանրապետության, Մյասնիկյան փողոցի Ջիվանի-Չարենց հատվածների հիմնանորոգում</t>
  </si>
  <si>
    <t>Բաղրամյան (Վաղ.) համայնքի մանկապարտեզի շենքի մասնակի վերանորոգում</t>
  </si>
  <si>
    <t>Մրգաշատ համայնքի 8-րդ փողոցը՝ 5-րդ փողոցի հատման կետից մինչև 6-րդ փողոցի հատման կետը և Արցախյան հերոսամարտի զոհված ազատամարտիկների հուշարձանի հարակից տարածքի ասֆալտապատման և բարեկարգման աշխատանքներ</t>
  </si>
  <si>
    <t>Մայիսյան համայնքի գլխավոր թիվ 1 փողոցի փոսային և ընդհանուր հիմնանորոգման մի հատվածի բարեկարգման և ասֆալտապատման աշխատանքներ</t>
  </si>
  <si>
    <t>Արմավիր գյուղական համայնքի խմելու ջրագծի կառուցում</t>
  </si>
  <si>
    <t>Մարգարա համայնքի մանկապարտեզի շենքի կապիտալ վերանորոգում</t>
  </si>
  <si>
    <t>Բաղրամյան (Բաղր.) համայնքի Արցախի փող. 39/1 բազմաբնակարան քառահարկ շենքի տանիքի նորոգում</t>
  </si>
  <si>
    <t>Լուսագյուղ համայնքի կարիքների համար մեքենասարքավորումների ձեռքբերում</t>
  </si>
  <si>
    <t>Դալարիկ համայնքի  Կոմիտաս փողոցի ասֆալտապատման աշխատանքներ</t>
  </si>
  <si>
    <t>Վանանդ համայնքի ներտնտեսային ոռոգման ցանցի վերակառուցում, հիմնանորոգում</t>
  </si>
  <si>
    <t>Գետաշեն համայնքի խմելաջրի ցանցի մի մասի հիմնանորոգում</t>
  </si>
  <si>
    <t>Մրգաստան համայնքի Էջմիածին-Աշտարակ մայրուղուց դեպի Մրգաստան տանող ճանապարհի բարեկարգում և  ասֆալտապատում</t>
  </si>
  <si>
    <t>Մեծամոր գյուղական  համայնքի մանկապարտեզի շենքի մասնակի վերանորոգում և գույքի ձեռքբերում</t>
  </si>
  <si>
    <t>Ակնալիճ համայնքի Արարատյան և Ազատամարտիկների փողոցների մի հատվածի բարեկարգում և ասֆալտապատում</t>
  </si>
  <si>
    <t>Քարակերտ  համայնքի Հ.Թումանյան, Հ.Շիրազ  փողոցների  բարեկարգման - ասֆալտապատման  աշխատանքներ</t>
  </si>
  <si>
    <t>Արգավանդ համայնքի մշակույթի տանը գտնվող համայնքապետարանի և հարակից տարածքի վերանորոգում</t>
  </si>
  <si>
    <t>Հացիկ համայնքի մշակույթի տան վերանորոգման աշխատանքներ</t>
  </si>
  <si>
    <t>Շահումյան համայնք</t>
  </si>
  <si>
    <t>Ոսկեհատ համայնքի 18 փողոցների ցերեկային լուսավորության հիմնանորոգում</t>
  </si>
  <si>
    <t>Ծրագրի ընդհանուր բյուջեն (հազ.դրամ)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</si>
</sst>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"/>
    <numFmt numFmtId="166" formatCode="0.000"/>
  </numFmts>
  <fonts count="9"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b/>
      <i/>
      <sz val="8"/>
      <name val="GHEA Grapalat"/>
      <family val="3"/>
    </font>
    <font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65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1" xfId="0" applyFont="1" applyFill="1" applyBorder="1"/>
    <xf numFmtId="0" fontId="5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4" fontId="4" fillId="2" borderId="0" xfId="0" applyNumberFormat="1" applyFont="1" applyFill="1"/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5" fontId="4" fillId="2" borderId="3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6" fontId="5" fillId="2" borderId="0" xfId="0" applyNumberFormat="1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right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/>
    <xf numFmtId="0" fontId="2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tabSelected="1" zoomScale="80" zoomScaleNormal="80" workbookViewId="0">
      <selection activeCell="K34" sqref="K34"/>
    </sheetView>
  </sheetViews>
  <sheetFormatPr defaultRowHeight="90.75" customHeight="1"/>
  <cols>
    <col min="1" max="1" width="4.5703125" style="20" bestFit="1" customWidth="1"/>
    <col min="2" max="2" width="23.140625" style="13" customWidth="1"/>
    <col min="3" max="3" width="45.85546875" style="13" customWidth="1"/>
    <col min="4" max="4" width="15.85546875" style="15" customWidth="1"/>
    <col min="5" max="5" width="9.140625" style="13" customWidth="1"/>
    <col min="6" max="6" width="15.85546875" style="15" customWidth="1"/>
    <col min="7" max="7" width="8.85546875" style="13" customWidth="1"/>
    <col min="8" max="8" width="15" style="15" customWidth="1"/>
    <col min="9" max="9" width="16.5703125" style="6" customWidth="1"/>
    <col min="10" max="10" width="9.140625" style="13"/>
    <col min="11" max="11" width="17" style="13" customWidth="1"/>
    <col min="12" max="12" width="16.7109375" style="13" customWidth="1"/>
    <col min="13" max="16384" width="9.140625" style="13"/>
  </cols>
  <sheetData>
    <row r="1" spans="1:12" ht="27.75" customHeight="1">
      <c r="A1" s="32" t="s">
        <v>56</v>
      </c>
      <c r="B1" s="32"/>
      <c r="C1" s="32"/>
      <c r="D1" s="32"/>
      <c r="E1" s="32"/>
      <c r="F1" s="32"/>
      <c r="G1" s="32"/>
      <c r="H1" s="32"/>
    </row>
    <row r="2" spans="1:12" ht="15" customHeight="1">
      <c r="A2" s="33" t="s">
        <v>57</v>
      </c>
      <c r="B2" s="33"/>
      <c r="C2" s="33"/>
      <c r="D2" s="33"/>
      <c r="E2" s="33"/>
      <c r="F2" s="33"/>
      <c r="G2" s="33"/>
      <c r="H2" s="33"/>
    </row>
    <row r="3" spans="1:12" ht="25.5" customHeight="1">
      <c r="A3" s="19"/>
      <c r="B3" s="21"/>
      <c r="C3" s="6"/>
      <c r="E3" s="6"/>
      <c r="F3" s="7"/>
      <c r="G3" s="6"/>
      <c r="H3" s="7"/>
    </row>
    <row r="4" spans="1:12" ht="27.75" customHeight="1">
      <c r="A4" s="36" t="s">
        <v>1</v>
      </c>
      <c r="B4" s="35" t="s">
        <v>3</v>
      </c>
      <c r="C4" s="34" t="s">
        <v>0</v>
      </c>
      <c r="D4" s="34" t="s">
        <v>83</v>
      </c>
      <c r="E4" s="34" t="s">
        <v>4</v>
      </c>
      <c r="F4" s="34"/>
      <c r="G4" s="34" t="s">
        <v>5</v>
      </c>
      <c r="H4" s="34"/>
      <c r="I4" s="29" t="s">
        <v>53</v>
      </c>
    </row>
    <row r="5" spans="1:12" ht="35.25" customHeight="1">
      <c r="A5" s="36"/>
      <c r="B5" s="35"/>
      <c r="C5" s="34"/>
      <c r="D5" s="34"/>
      <c r="E5" s="34"/>
      <c r="F5" s="34"/>
      <c r="G5" s="34"/>
      <c r="H5" s="34"/>
      <c r="I5" s="30"/>
    </row>
    <row r="6" spans="1:12" ht="30.75" customHeight="1">
      <c r="A6" s="36"/>
      <c r="B6" s="35"/>
      <c r="C6" s="34"/>
      <c r="D6" s="34"/>
      <c r="E6" s="11" t="s">
        <v>2</v>
      </c>
      <c r="F6" s="11" t="s">
        <v>31</v>
      </c>
      <c r="G6" s="3" t="s">
        <v>2</v>
      </c>
      <c r="H6" s="3" t="s">
        <v>31</v>
      </c>
      <c r="I6" s="31"/>
    </row>
    <row r="7" spans="1:12" s="39" customFormat="1" ht="17.25" customHeight="1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</row>
    <row r="8" spans="1:12" ht="66" customHeight="1">
      <c r="A8" s="12">
        <v>1</v>
      </c>
      <c r="B8" s="5" t="s">
        <v>18</v>
      </c>
      <c r="C8" s="4" t="s">
        <v>67</v>
      </c>
      <c r="D8" s="23">
        <v>17497.810000000001</v>
      </c>
      <c r="E8" s="10">
        <v>31.42</v>
      </c>
      <c r="F8" s="8">
        <f>D8*E8/100</f>
        <v>5497.8119020000004</v>
      </c>
      <c r="G8" s="10">
        <v>68.58</v>
      </c>
      <c r="H8" s="8">
        <f t="shared" ref="H8:H22" si="0">D8*G8/100</f>
        <v>11999.998098000002</v>
      </c>
      <c r="I8" s="17"/>
      <c r="K8" s="28"/>
      <c r="L8" s="28"/>
    </row>
    <row r="9" spans="1:12" ht="82.5" customHeight="1">
      <c r="A9" s="12">
        <v>2</v>
      </c>
      <c r="B9" s="5" t="s">
        <v>32</v>
      </c>
      <c r="C9" s="4" t="s">
        <v>66</v>
      </c>
      <c r="D9" s="23">
        <v>22368.240000000002</v>
      </c>
      <c r="E9" s="2">
        <v>45</v>
      </c>
      <c r="F9" s="8">
        <f>D9*E9/100</f>
        <v>10065.708000000001</v>
      </c>
      <c r="G9" s="2">
        <v>55</v>
      </c>
      <c r="H9" s="8">
        <f t="shared" si="0"/>
        <v>12302.532000000001</v>
      </c>
      <c r="I9" s="17"/>
      <c r="K9" s="28"/>
      <c r="L9" s="28"/>
    </row>
    <row r="10" spans="1:12" ht="44.25" customHeight="1">
      <c r="A10" s="12">
        <v>3</v>
      </c>
      <c r="B10" s="5" t="s">
        <v>17</v>
      </c>
      <c r="C10" s="4" t="s">
        <v>65</v>
      </c>
      <c r="D10" s="23">
        <v>54355.14</v>
      </c>
      <c r="E10" s="2">
        <v>50</v>
      </c>
      <c r="F10" s="8">
        <f>D10*E10/100</f>
        <v>27177.57</v>
      </c>
      <c r="G10" s="2">
        <v>50</v>
      </c>
      <c r="H10" s="8">
        <f t="shared" si="0"/>
        <v>27177.57</v>
      </c>
      <c r="I10" s="17"/>
      <c r="K10" s="28"/>
      <c r="L10" s="28"/>
    </row>
    <row r="11" spans="1:12" ht="63" customHeight="1">
      <c r="A11" s="12">
        <v>4</v>
      </c>
      <c r="B11" s="5" t="s">
        <v>6</v>
      </c>
      <c r="C11" s="4" t="s">
        <v>64</v>
      </c>
      <c r="D11" s="23">
        <v>70126.899999999994</v>
      </c>
      <c r="E11" s="2">
        <v>45</v>
      </c>
      <c r="F11" s="8">
        <f>D11*E11/100</f>
        <v>31557.104999999996</v>
      </c>
      <c r="G11" s="2">
        <v>55</v>
      </c>
      <c r="H11" s="8">
        <f t="shared" si="0"/>
        <v>38569.794999999998</v>
      </c>
      <c r="I11" s="17"/>
      <c r="K11" s="28"/>
      <c r="L11" s="28"/>
    </row>
    <row r="12" spans="1:12" ht="45" customHeight="1">
      <c r="A12" s="12">
        <v>5</v>
      </c>
      <c r="B12" s="5" t="s">
        <v>41</v>
      </c>
      <c r="C12" s="4" t="s">
        <v>63</v>
      </c>
      <c r="D12" s="23">
        <v>12167.3</v>
      </c>
      <c r="E12" s="1">
        <f>100-G12</f>
        <v>55</v>
      </c>
      <c r="F12" s="8">
        <f t="shared" ref="F12:F17" si="1">D12*E12/100</f>
        <v>6692.0150000000003</v>
      </c>
      <c r="G12" s="1">
        <v>45</v>
      </c>
      <c r="H12" s="8">
        <f t="shared" si="0"/>
        <v>5475.2849999999999</v>
      </c>
      <c r="I12" s="17"/>
      <c r="K12" s="28"/>
      <c r="L12" s="28"/>
    </row>
    <row r="13" spans="1:12" ht="45" customHeight="1">
      <c r="A13" s="12">
        <v>6</v>
      </c>
      <c r="B13" s="5" t="s">
        <v>33</v>
      </c>
      <c r="C13" s="4" t="s">
        <v>34</v>
      </c>
      <c r="D13" s="23">
        <v>5000</v>
      </c>
      <c r="E13" s="2">
        <v>40</v>
      </c>
      <c r="F13" s="8">
        <f t="shared" si="1"/>
        <v>2000</v>
      </c>
      <c r="G13" s="2">
        <v>60</v>
      </c>
      <c r="H13" s="8">
        <f t="shared" si="0"/>
        <v>3000</v>
      </c>
      <c r="I13" s="17"/>
      <c r="K13" s="28"/>
      <c r="L13" s="28"/>
    </row>
    <row r="14" spans="1:12" ht="63" customHeight="1">
      <c r="A14" s="12">
        <v>7</v>
      </c>
      <c r="B14" s="5" t="s">
        <v>8</v>
      </c>
      <c r="C14" s="4" t="s">
        <v>79</v>
      </c>
      <c r="D14" s="23">
        <v>16260.36</v>
      </c>
      <c r="E14" s="2">
        <v>30</v>
      </c>
      <c r="F14" s="8">
        <f t="shared" si="1"/>
        <v>4878.1080000000002</v>
      </c>
      <c r="G14" s="2">
        <v>70</v>
      </c>
      <c r="H14" s="8">
        <f t="shared" si="0"/>
        <v>11382.252</v>
      </c>
      <c r="I14" s="17"/>
      <c r="K14" s="28"/>
      <c r="L14" s="28"/>
    </row>
    <row r="15" spans="1:12" ht="45" customHeight="1">
      <c r="A15" s="12">
        <v>8</v>
      </c>
      <c r="B15" s="5" t="s">
        <v>9</v>
      </c>
      <c r="C15" s="4" t="s">
        <v>80</v>
      </c>
      <c r="D15" s="23">
        <v>15769.63</v>
      </c>
      <c r="E15" s="2">
        <v>30</v>
      </c>
      <c r="F15" s="8">
        <f t="shared" si="1"/>
        <v>4730.8889999999992</v>
      </c>
      <c r="G15" s="2">
        <v>70</v>
      </c>
      <c r="H15" s="8">
        <f t="shared" si="0"/>
        <v>11038.740999999998</v>
      </c>
      <c r="I15" s="17"/>
      <c r="K15" s="28"/>
      <c r="L15" s="28"/>
    </row>
    <row r="16" spans="1:12" ht="45" customHeight="1">
      <c r="A16" s="12">
        <v>9</v>
      </c>
      <c r="B16" s="5" t="s">
        <v>29</v>
      </c>
      <c r="C16" s="4" t="s">
        <v>35</v>
      </c>
      <c r="D16" s="23">
        <v>19070.060000000001</v>
      </c>
      <c r="E16" s="2">
        <v>45</v>
      </c>
      <c r="F16" s="8">
        <f t="shared" si="1"/>
        <v>8581.527</v>
      </c>
      <c r="G16" s="2">
        <v>55</v>
      </c>
      <c r="H16" s="8">
        <f>D16-F16</f>
        <v>10488.533000000001</v>
      </c>
      <c r="I16" s="17"/>
      <c r="K16" s="28"/>
      <c r="L16" s="28"/>
    </row>
    <row r="17" spans="1:12" ht="45" customHeight="1">
      <c r="A17" s="12">
        <v>10</v>
      </c>
      <c r="B17" s="5" t="s">
        <v>37</v>
      </c>
      <c r="C17" s="4" t="s">
        <v>59</v>
      </c>
      <c r="D17" s="23">
        <v>21528.365000000002</v>
      </c>
      <c r="E17" s="2">
        <v>50</v>
      </c>
      <c r="F17" s="8">
        <f t="shared" si="1"/>
        <v>10764.182500000001</v>
      </c>
      <c r="G17" s="2">
        <v>50</v>
      </c>
      <c r="H17" s="8">
        <f t="shared" si="0"/>
        <v>10764.182500000001</v>
      </c>
      <c r="I17" s="17"/>
      <c r="K17" s="28"/>
      <c r="L17" s="28"/>
    </row>
    <row r="18" spans="1:12" ht="45" customHeight="1">
      <c r="A18" s="12">
        <v>11</v>
      </c>
      <c r="B18" s="22" t="s">
        <v>28</v>
      </c>
      <c r="C18" s="4" t="s">
        <v>44</v>
      </c>
      <c r="D18" s="23">
        <v>6820.15</v>
      </c>
      <c r="E18" s="1">
        <v>26.7</v>
      </c>
      <c r="F18" s="8">
        <f>D18*E18/100</f>
        <v>1820.9800499999997</v>
      </c>
      <c r="G18" s="1">
        <v>73.3</v>
      </c>
      <c r="H18" s="8">
        <f t="shared" si="0"/>
        <v>4999.1699499999995</v>
      </c>
      <c r="I18" s="17"/>
      <c r="K18" s="28"/>
      <c r="L18" s="28"/>
    </row>
    <row r="19" spans="1:12" ht="53.25" customHeight="1">
      <c r="A19" s="12">
        <v>12</v>
      </c>
      <c r="B19" s="22" t="s">
        <v>19</v>
      </c>
      <c r="C19" s="4" t="s">
        <v>61</v>
      </c>
      <c r="D19" s="23">
        <v>65713.240000000005</v>
      </c>
      <c r="E19" s="2">
        <f>100-G19</f>
        <v>55.001460000000002</v>
      </c>
      <c r="F19" s="8">
        <f>D19*E19/100</f>
        <v>36143.241413304007</v>
      </c>
      <c r="G19" s="2">
        <v>44.998539999999998</v>
      </c>
      <c r="H19" s="8">
        <f t="shared" si="0"/>
        <v>29569.998586696001</v>
      </c>
      <c r="I19" s="18" t="s">
        <v>60</v>
      </c>
      <c r="K19" s="28"/>
      <c r="L19" s="28"/>
    </row>
    <row r="20" spans="1:12" ht="44.25" customHeight="1">
      <c r="A20" s="12">
        <v>13</v>
      </c>
      <c r="B20" s="22" t="s">
        <v>21</v>
      </c>
      <c r="C20" s="4" t="s">
        <v>22</v>
      </c>
      <c r="D20" s="23">
        <v>30641.62</v>
      </c>
      <c r="E20" s="2">
        <v>55</v>
      </c>
      <c r="F20" s="8">
        <f>D20*E20/100</f>
        <v>16852.891</v>
      </c>
      <c r="G20" s="2">
        <v>45</v>
      </c>
      <c r="H20" s="8">
        <f t="shared" si="0"/>
        <v>13788.728999999999</v>
      </c>
      <c r="I20" s="17"/>
      <c r="K20" s="28"/>
      <c r="L20" s="28"/>
    </row>
    <row r="21" spans="1:12" ht="44.25" customHeight="1">
      <c r="A21" s="12">
        <v>14</v>
      </c>
      <c r="B21" s="5" t="s">
        <v>14</v>
      </c>
      <c r="C21" s="4" t="s">
        <v>15</v>
      </c>
      <c r="D21" s="23">
        <v>18685</v>
      </c>
      <c r="E21" s="2">
        <v>30</v>
      </c>
      <c r="F21" s="8">
        <f>D21*E21/100</f>
        <v>5605.5</v>
      </c>
      <c r="G21" s="2">
        <v>70</v>
      </c>
      <c r="H21" s="8">
        <f t="shared" si="0"/>
        <v>13079.5</v>
      </c>
      <c r="I21" s="17"/>
      <c r="K21" s="28"/>
      <c r="L21" s="28"/>
    </row>
    <row r="22" spans="1:12" ht="44.25" customHeight="1">
      <c r="A22" s="12">
        <v>15</v>
      </c>
      <c r="B22" s="5" t="s">
        <v>38</v>
      </c>
      <c r="C22" s="4" t="s">
        <v>39</v>
      </c>
      <c r="D22" s="23">
        <v>16464.7</v>
      </c>
      <c r="E22" s="2">
        <v>45</v>
      </c>
      <c r="F22" s="8">
        <f>D22*E22/100</f>
        <v>7409.1149999999998</v>
      </c>
      <c r="G22" s="2">
        <v>55</v>
      </c>
      <c r="H22" s="8">
        <f t="shared" si="0"/>
        <v>9055.5849999999991</v>
      </c>
      <c r="I22" s="17"/>
      <c r="K22" s="28"/>
      <c r="L22" s="28"/>
    </row>
    <row r="23" spans="1:12" ht="59.25" customHeight="1">
      <c r="A23" s="12">
        <v>16</v>
      </c>
      <c r="B23" s="5" t="s">
        <v>40</v>
      </c>
      <c r="C23" s="4" t="s">
        <v>78</v>
      </c>
      <c r="D23" s="23">
        <v>27586.44</v>
      </c>
      <c r="E23" s="1">
        <f>100-G23</f>
        <v>49.3</v>
      </c>
      <c r="F23" s="8">
        <f>D23-H23</f>
        <v>13586.439999999999</v>
      </c>
      <c r="G23" s="1">
        <v>50.7</v>
      </c>
      <c r="H23" s="8">
        <v>14000</v>
      </c>
      <c r="I23" s="17"/>
      <c r="K23" s="28"/>
      <c r="L23" s="28"/>
    </row>
    <row r="24" spans="1:12" ht="59.25" customHeight="1">
      <c r="A24" s="12">
        <v>17</v>
      </c>
      <c r="B24" s="5" t="s">
        <v>10</v>
      </c>
      <c r="C24" s="4" t="s">
        <v>77</v>
      </c>
      <c r="D24" s="23">
        <v>60810.51</v>
      </c>
      <c r="E24" s="2">
        <v>45</v>
      </c>
      <c r="F24" s="8">
        <f>D24*E24/100</f>
        <v>27364.729500000001</v>
      </c>
      <c r="G24" s="2">
        <v>55</v>
      </c>
      <c r="H24" s="8">
        <f>D24*G24/100</f>
        <v>33445.780500000001</v>
      </c>
      <c r="I24" s="17"/>
      <c r="K24" s="28"/>
      <c r="L24" s="28"/>
    </row>
    <row r="25" spans="1:12" ht="45.75" customHeight="1">
      <c r="A25" s="12">
        <v>18</v>
      </c>
      <c r="B25" s="22" t="s">
        <v>19</v>
      </c>
      <c r="C25" s="4" t="s">
        <v>20</v>
      </c>
      <c r="D25" s="23">
        <v>135759</v>
      </c>
      <c r="E25" s="2">
        <v>45</v>
      </c>
      <c r="F25" s="8">
        <f>D25*E25/100</f>
        <v>61091.55</v>
      </c>
      <c r="G25" s="2">
        <v>55</v>
      </c>
      <c r="H25" s="8">
        <f>D25*G25/100</f>
        <v>74667.45</v>
      </c>
      <c r="I25" s="17"/>
      <c r="K25" s="28"/>
      <c r="L25" s="28"/>
    </row>
    <row r="26" spans="1:12" ht="45.75" customHeight="1">
      <c r="A26" s="12">
        <v>19</v>
      </c>
      <c r="B26" s="5" t="s">
        <v>25</v>
      </c>
      <c r="C26" s="4" t="s">
        <v>82</v>
      </c>
      <c r="D26" s="23">
        <v>10421.92</v>
      </c>
      <c r="E26" s="1">
        <v>50</v>
      </c>
      <c r="F26" s="8">
        <f>D26-H26</f>
        <v>5210.96</v>
      </c>
      <c r="G26" s="1">
        <v>50</v>
      </c>
      <c r="H26" s="8">
        <f>D26*G26/100</f>
        <v>5210.96</v>
      </c>
      <c r="I26" s="17"/>
      <c r="K26" s="28"/>
      <c r="L26" s="28"/>
    </row>
    <row r="27" spans="1:12" ht="57.75" customHeight="1">
      <c r="A27" s="12">
        <v>20</v>
      </c>
      <c r="B27" s="5" t="s">
        <v>7</v>
      </c>
      <c r="C27" s="4" t="s">
        <v>55</v>
      </c>
      <c r="D27" s="23">
        <v>42149.862000000001</v>
      </c>
      <c r="E27" s="2">
        <v>45</v>
      </c>
      <c r="F27" s="8">
        <f>D27*45/100</f>
        <v>18967.437900000001</v>
      </c>
      <c r="G27" s="2">
        <v>55</v>
      </c>
      <c r="H27" s="8">
        <f>D27*G27/100</f>
        <v>23182.4241</v>
      </c>
      <c r="I27" s="17"/>
      <c r="K27" s="28"/>
      <c r="L27" s="28"/>
    </row>
    <row r="28" spans="1:12" ht="45" customHeight="1">
      <c r="A28" s="12">
        <v>21</v>
      </c>
      <c r="B28" s="5" t="s">
        <v>30</v>
      </c>
      <c r="C28" s="4" t="s">
        <v>68</v>
      </c>
      <c r="D28" s="23">
        <v>29787.51</v>
      </c>
      <c r="E28" s="2">
        <v>55</v>
      </c>
      <c r="F28" s="8">
        <f>D28-H28</f>
        <v>16383.109999999999</v>
      </c>
      <c r="G28" s="2">
        <v>45</v>
      </c>
      <c r="H28" s="8">
        <v>13404.4</v>
      </c>
      <c r="I28" s="17"/>
      <c r="K28" s="28"/>
      <c r="L28" s="28"/>
    </row>
    <row r="29" spans="1:12" ht="45" customHeight="1">
      <c r="A29" s="12">
        <v>22</v>
      </c>
      <c r="B29" s="5" t="s">
        <v>27</v>
      </c>
      <c r="C29" s="4" t="s">
        <v>70</v>
      </c>
      <c r="D29" s="23">
        <v>9581.89</v>
      </c>
      <c r="E29" s="2">
        <v>50</v>
      </c>
      <c r="F29" s="8">
        <f t="shared" ref="F29:F34" si="2">D29*E29/100</f>
        <v>4790.9449999999997</v>
      </c>
      <c r="G29" s="2">
        <v>50</v>
      </c>
      <c r="H29" s="8">
        <f t="shared" ref="H29:H34" si="3">D29*G29/100</f>
        <v>4790.9449999999997</v>
      </c>
      <c r="I29" s="17"/>
      <c r="K29" s="28"/>
      <c r="L29" s="28"/>
    </row>
    <row r="30" spans="1:12" ht="45" customHeight="1">
      <c r="A30" s="12">
        <v>23</v>
      </c>
      <c r="B30" s="5" t="s">
        <v>19</v>
      </c>
      <c r="C30" s="4" t="s">
        <v>52</v>
      </c>
      <c r="D30" s="23">
        <v>69074.5</v>
      </c>
      <c r="E30" s="2">
        <v>55</v>
      </c>
      <c r="F30" s="8">
        <f t="shared" si="2"/>
        <v>37990.974999999999</v>
      </c>
      <c r="G30" s="1">
        <v>45</v>
      </c>
      <c r="H30" s="8">
        <f t="shared" si="3"/>
        <v>31083.525000000001</v>
      </c>
      <c r="I30" s="18" t="s">
        <v>60</v>
      </c>
      <c r="K30" s="28"/>
      <c r="L30" s="28"/>
    </row>
    <row r="31" spans="1:12" ht="45" customHeight="1">
      <c r="A31" s="12">
        <v>24</v>
      </c>
      <c r="B31" s="5" t="s">
        <v>43</v>
      </c>
      <c r="C31" s="4" t="s">
        <v>69</v>
      </c>
      <c r="D31" s="23">
        <v>25898.66</v>
      </c>
      <c r="E31" s="2">
        <v>65</v>
      </c>
      <c r="F31" s="8">
        <f t="shared" si="2"/>
        <v>16834.129000000001</v>
      </c>
      <c r="G31" s="2">
        <v>35</v>
      </c>
      <c r="H31" s="8">
        <f t="shared" si="3"/>
        <v>9064.530999999999</v>
      </c>
      <c r="I31" s="17"/>
      <c r="K31" s="28"/>
      <c r="L31" s="28"/>
    </row>
    <row r="32" spans="1:12" ht="45" customHeight="1">
      <c r="A32" s="12">
        <v>25</v>
      </c>
      <c r="B32" s="5" t="s">
        <v>11</v>
      </c>
      <c r="C32" s="4" t="s">
        <v>12</v>
      </c>
      <c r="D32" s="23">
        <v>25327.595000000001</v>
      </c>
      <c r="E32" s="2">
        <v>45</v>
      </c>
      <c r="F32" s="8">
        <f t="shared" si="2"/>
        <v>11397.417750000001</v>
      </c>
      <c r="G32" s="2">
        <v>55</v>
      </c>
      <c r="H32" s="8">
        <f t="shared" si="3"/>
        <v>13930.177250000001</v>
      </c>
      <c r="I32" s="17"/>
      <c r="K32" s="28"/>
      <c r="L32" s="28"/>
    </row>
    <row r="33" spans="1:12" ht="45" customHeight="1">
      <c r="A33" s="12">
        <v>26</v>
      </c>
      <c r="B33" s="5" t="s">
        <v>24</v>
      </c>
      <c r="C33" s="4" t="s">
        <v>71</v>
      </c>
      <c r="D33" s="23">
        <v>10430</v>
      </c>
      <c r="E33" s="2">
        <v>40</v>
      </c>
      <c r="F33" s="8">
        <f t="shared" si="2"/>
        <v>4172</v>
      </c>
      <c r="G33" s="2">
        <v>60</v>
      </c>
      <c r="H33" s="8">
        <f t="shared" si="3"/>
        <v>6258</v>
      </c>
      <c r="I33" s="17"/>
      <c r="K33" s="28"/>
      <c r="L33" s="28"/>
    </row>
    <row r="34" spans="1:12" ht="45" customHeight="1">
      <c r="A34" s="12">
        <v>27</v>
      </c>
      <c r="B34" s="5" t="s">
        <v>46</v>
      </c>
      <c r="C34" s="4" t="s">
        <v>72</v>
      </c>
      <c r="D34" s="23">
        <v>20587.7</v>
      </c>
      <c r="E34" s="2">
        <v>50</v>
      </c>
      <c r="F34" s="8">
        <f t="shared" si="2"/>
        <v>10293.85</v>
      </c>
      <c r="G34" s="2">
        <v>50</v>
      </c>
      <c r="H34" s="8">
        <f t="shared" si="3"/>
        <v>10293.85</v>
      </c>
      <c r="I34" s="17"/>
      <c r="K34" s="28"/>
      <c r="L34" s="28"/>
    </row>
    <row r="35" spans="1:12" ht="45" customHeight="1">
      <c r="A35" s="12">
        <v>28</v>
      </c>
      <c r="B35" s="5" t="s">
        <v>51</v>
      </c>
      <c r="C35" s="4" t="s">
        <v>58</v>
      </c>
      <c r="D35" s="23">
        <v>28973.41</v>
      </c>
      <c r="E35" s="2">
        <v>45</v>
      </c>
      <c r="F35" s="8">
        <f>D35-H35</f>
        <v>13038</v>
      </c>
      <c r="G35" s="2">
        <v>55</v>
      </c>
      <c r="H35" s="8">
        <v>15935.41</v>
      </c>
      <c r="I35" s="17"/>
      <c r="K35" s="28"/>
      <c r="L35" s="28"/>
    </row>
    <row r="36" spans="1:12" ht="63" customHeight="1">
      <c r="A36" s="12">
        <v>29</v>
      </c>
      <c r="B36" s="5" t="s">
        <v>45</v>
      </c>
      <c r="C36" s="4" t="s">
        <v>47</v>
      </c>
      <c r="D36" s="23">
        <v>158268.28</v>
      </c>
      <c r="E36" s="2">
        <v>45</v>
      </c>
      <c r="F36" s="8">
        <f t="shared" ref="F36:F43" si="4">D36*E36/100</f>
        <v>71220.725999999995</v>
      </c>
      <c r="G36" s="2">
        <v>55</v>
      </c>
      <c r="H36" s="8">
        <f t="shared" ref="H36:H43" si="5">D36*G36/100</f>
        <v>87047.554000000004</v>
      </c>
      <c r="I36" s="17"/>
      <c r="K36" s="28"/>
      <c r="L36" s="28"/>
    </row>
    <row r="37" spans="1:12" ht="45.75" customHeight="1">
      <c r="A37" s="12">
        <v>30</v>
      </c>
      <c r="B37" s="5" t="s">
        <v>26</v>
      </c>
      <c r="C37" s="4" t="s">
        <v>36</v>
      </c>
      <c r="D37" s="23">
        <v>78055.72</v>
      </c>
      <c r="E37" s="2">
        <v>60</v>
      </c>
      <c r="F37" s="8">
        <f t="shared" si="4"/>
        <v>46833.432000000001</v>
      </c>
      <c r="G37" s="2">
        <v>40</v>
      </c>
      <c r="H37" s="8">
        <f t="shared" si="5"/>
        <v>31222.287999999997</v>
      </c>
      <c r="I37" s="17"/>
      <c r="K37" s="28"/>
      <c r="L37" s="28"/>
    </row>
    <row r="38" spans="1:12" ht="45.75" customHeight="1">
      <c r="A38" s="12">
        <v>31</v>
      </c>
      <c r="B38" s="5" t="s">
        <v>81</v>
      </c>
      <c r="C38" s="4" t="s">
        <v>49</v>
      </c>
      <c r="D38" s="23">
        <v>40361.14</v>
      </c>
      <c r="E38" s="2">
        <v>55</v>
      </c>
      <c r="F38" s="8">
        <f t="shared" si="4"/>
        <v>22198.627</v>
      </c>
      <c r="G38" s="2">
        <v>45</v>
      </c>
      <c r="H38" s="8">
        <f t="shared" si="5"/>
        <v>18162.512999999999</v>
      </c>
      <c r="I38" s="18" t="s">
        <v>62</v>
      </c>
      <c r="K38" s="28"/>
      <c r="L38" s="28"/>
    </row>
    <row r="39" spans="1:12" ht="45.75" customHeight="1">
      <c r="A39" s="12">
        <v>32</v>
      </c>
      <c r="B39" s="5" t="s">
        <v>16</v>
      </c>
      <c r="C39" s="4" t="s">
        <v>73</v>
      </c>
      <c r="D39" s="23">
        <v>42236.6</v>
      </c>
      <c r="E39" s="2">
        <v>60</v>
      </c>
      <c r="F39" s="8">
        <f t="shared" si="4"/>
        <v>25341.96</v>
      </c>
      <c r="G39" s="2">
        <v>40</v>
      </c>
      <c r="H39" s="8">
        <f t="shared" si="5"/>
        <v>16894.64</v>
      </c>
      <c r="I39" s="40"/>
      <c r="K39" s="28"/>
      <c r="L39" s="28"/>
    </row>
    <row r="40" spans="1:12" ht="45.75" customHeight="1">
      <c r="A40" s="12">
        <v>33</v>
      </c>
      <c r="B40" s="5" t="s">
        <v>50</v>
      </c>
      <c r="C40" s="4" t="s">
        <v>74</v>
      </c>
      <c r="D40" s="23">
        <v>39998.78</v>
      </c>
      <c r="E40" s="2">
        <v>60</v>
      </c>
      <c r="F40" s="8">
        <f t="shared" si="4"/>
        <v>23999.267999999996</v>
      </c>
      <c r="G40" s="2">
        <v>40</v>
      </c>
      <c r="H40" s="8">
        <f t="shared" si="5"/>
        <v>15999.511999999999</v>
      </c>
      <c r="I40" s="18" t="s">
        <v>62</v>
      </c>
      <c r="K40" s="28"/>
      <c r="L40" s="28"/>
    </row>
    <row r="41" spans="1:12" ht="59.25" customHeight="1">
      <c r="A41" s="12">
        <v>34</v>
      </c>
      <c r="B41" s="5" t="s">
        <v>48</v>
      </c>
      <c r="C41" s="4" t="s">
        <v>75</v>
      </c>
      <c r="D41" s="23">
        <v>30528.04</v>
      </c>
      <c r="E41" s="2">
        <v>45</v>
      </c>
      <c r="F41" s="8">
        <f t="shared" si="4"/>
        <v>13737.618</v>
      </c>
      <c r="G41" s="2">
        <v>55</v>
      </c>
      <c r="H41" s="8">
        <f t="shared" si="5"/>
        <v>16790.421999999999</v>
      </c>
      <c r="I41" s="18" t="s">
        <v>60</v>
      </c>
      <c r="K41" s="28"/>
      <c r="L41" s="28"/>
    </row>
    <row r="42" spans="1:12" ht="44.25" customHeight="1">
      <c r="A42" s="12">
        <v>35</v>
      </c>
      <c r="B42" s="5" t="s">
        <v>23</v>
      </c>
      <c r="C42" s="4" t="s">
        <v>54</v>
      </c>
      <c r="D42" s="23">
        <v>48196.63</v>
      </c>
      <c r="E42" s="2">
        <v>55</v>
      </c>
      <c r="F42" s="8">
        <f t="shared" si="4"/>
        <v>26508.146499999999</v>
      </c>
      <c r="G42" s="2">
        <v>45</v>
      </c>
      <c r="H42" s="8">
        <f t="shared" si="5"/>
        <v>21688.483500000002</v>
      </c>
      <c r="I42" s="17"/>
      <c r="K42" s="28"/>
      <c r="L42" s="28"/>
    </row>
    <row r="43" spans="1:12" ht="44.25" customHeight="1">
      <c r="A43" s="11">
        <v>36</v>
      </c>
      <c r="B43" s="5" t="s">
        <v>42</v>
      </c>
      <c r="C43" s="4" t="s">
        <v>76</v>
      </c>
      <c r="D43" s="23">
        <v>6313.6</v>
      </c>
      <c r="E43" s="9">
        <v>50</v>
      </c>
      <c r="F43" s="8">
        <f t="shared" si="4"/>
        <v>3156.8</v>
      </c>
      <c r="G43" s="9">
        <v>50</v>
      </c>
      <c r="H43" s="8">
        <f t="shared" si="5"/>
        <v>3156.8</v>
      </c>
      <c r="I43" s="17"/>
      <c r="K43" s="28"/>
      <c r="L43" s="28"/>
    </row>
    <row r="44" spans="1:12" ht="29.25" customHeight="1">
      <c r="A44" s="16"/>
      <c r="B44" s="14" t="s">
        <v>13</v>
      </c>
      <c r="C44" s="14"/>
      <c r="D44" s="25">
        <f>SUM(D8:D43)</f>
        <v>1332816.3020000001</v>
      </c>
      <c r="E44" s="24"/>
      <c r="F44" s="25">
        <f t="shared" ref="F44:H44" si="6">SUM(F8:F43)</f>
        <v>653894.76551530405</v>
      </c>
      <c r="G44" s="26"/>
      <c r="H44" s="27">
        <f t="shared" si="6"/>
        <v>678921.53648469609</v>
      </c>
      <c r="I44" s="17"/>
      <c r="K44" s="28"/>
      <c r="L44" s="28"/>
    </row>
    <row r="45" spans="1:12" ht="90.75" customHeight="1">
      <c r="K45" s="28"/>
      <c r="L45" s="28"/>
    </row>
    <row r="46" spans="1:12" ht="90.75" customHeight="1">
      <c r="F46" s="37"/>
    </row>
  </sheetData>
  <mergeCells count="9">
    <mergeCell ref="I4:I6"/>
    <mergeCell ref="A1:H1"/>
    <mergeCell ref="A2:H2"/>
    <mergeCell ref="C4:C6"/>
    <mergeCell ref="B4:B6"/>
    <mergeCell ref="A4:A6"/>
    <mergeCell ref="D4:D6"/>
    <mergeCell ref="E4:F5"/>
    <mergeCell ref="G4:H5"/>
  </mergeCells>
  <pageMargins left="0.33" right="0.27559055118110237" top="0.43307086614173229" bottom="0.15748031496062992" header="0.31496062992125984" footer="0.11811023622047245"/>
  <pageSetup paperSize="9" scale="90" orientation="landscape" r:id="rId1"/>
  <ignoredErrors>
    <ignoredError sqref="F35 F27 F23 H16" formula="1"/>
    <ignoredError sqref="D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Արմավիր-2019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Narine Avetyan</dc:creator>
  <cp:lastModifiedBy>USER</cp:lastModifiedBy>
  <cp:lastPrinted>2020-08-02T08:16:19Z</cp:lastPrinted>
  <dcterms:created xsi:type="dcterms:W3CDTF">2018-12-17T06:10:39Z</dcterms:created>
  <dcterms:modified xsi:type="dcterms:W3CDTF">2020-08-02T08:16:49Z</dcterms:modified>
</cp:coreProperties>
</file>