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125" i="1"/>
  <c r="F125"/>
  <c r="E125"/>
  <c r="L124"/>
  <c r="K124"/>
  <c r="I124"/>
  <c r="M124" s="1"/>
  <c r="G124"/>
  <c r="L123"/>
  <c r="K123"/>
  <c r="G123"/>
  <c r="I123" s="1"/>
  <c r="M123" s="1"/>
  <c r="W122"/>
  <c r="L122"/>
  <c r="G122"/>
  <c r="I122" s="1"/>
  <c r="M122" s="1"/>
  <c r="L121"/>
  <c r="K121"/>
  <c r="I121"/>
  <c r="M121" s="1"/>
  <c r="G121"/>
  <c r="L120"/>
  <c r="K120"/>
  <c r="G120"/>
  <c r="I120" s="1"/>
  <c r="M120" s="1"/>
  <c r="L119"/>
  <c r="G119"/>
  <c r="I119" s="1"/>
  <c r="M119" s="1"/>
  <c r="L118"/>
  <c r="G118"/>
  <c r="I118" s="1"/>
  <c r="M118" s="1"/>
  <c r="L117"/>
  <c r="K117"/>
  <c r="I117"/>
  <c r="M117" s="1"/>
  <c r="G117"/>
  <c r="L116"/>
  <c r="K116"/>
  <c r="G116"/>
  <c r="I116" s="1"/>
  <c r="M116" s="1"/>
  <c r="L115"/>
  <c r="G115"/>
  <c r="I115" s="1"/>
  <c r="M115" s="1"/>
  <c r="L114"/>
  <c r="G114"/>
  <c r="I114" s="1"/>
  <c r="M114" s="1"/>
  <c r="L113"/>
  <c r="K113"/>
  <c r="I113"/>
  <c r="M113" s="1"/>
  <c r="G113"/>
  <c r="L112"/>
  <c r="K112"/>
  <c r="G112"/>
  <c r="I112" s="1"/>
  <c r="M112" s="1"/>
  <c r="L111"/>
  <c r="G111"/>
  <c r="I111" s="1"/>
  <c r="M111" s="1"/>
  <c r="L110"/>
  <c r="G110"/>
  <c r="I110" s="1"/>
  <c r="M110" s="1"/>
  <c r="L109"/>
  <c r="K109"/>
  <c r="I109"/>
  <c r="M109" s="1"/>
  <c r="G109"/>
  <c r="L108"/>
  <c r="K108"/>
  <c r="G108"/>
  <c r="I108" s="1"/>
  <c r="M108" s="1"/>
  <c r="L107"/>
  <c r="G107"/>
  <c r="I107" s="1"/>
  <c r="M107" s="1"/>
  <c r="L106"/>
  <c r="G106"/>
  <c r="I106" s="1"/>
  <c r="M106" s="1"/>
  <c r="L105"/>
  <c r="K105"/>
  <c r="I105"/>
  <c r="M105" s="1"/>
  <c r="G105"/>
  <c r="L104"/>
  <c r="K104"/>
  <c r="G104"/>
  <c r="I104" s="1"/>
  <c r="M104" s="1"/>
  <c r="L103"/>
  <c r="G103"/>
  <c r="I103" s="1"/>
  <c r="M103" s="1"/>
  <c r="L102"/>
  <c r="G102"/>
  <c r="I102" s="1"/>
  <c r="M102" s="1"/>
  <c r="L101"/>
  <c r="K101"/>
  <c r="I101"/>
  <c r="M101" s="1"/>
  <c r="G101"/>
  <c r="L100"/>
  <c r="K100"/>
  <c r="G100"/>
  <c r="I100" s="1"/>
  <c r="M100" s="1"/>
  <c r="L99"/>
  <c r="G99"/>
  <c r="I99" s="1"/>
  <c r="M99" s="1"/>
  <c r="L98"/>
  <c r="G98"/>
  <c r="I98" s="1"/>
  <c r="M98" s="1"/>
  <c r="L97"/>
  <c r="K97"/>
  <c r="I97"/>
  <c r="M97" s="1"/>
  <c r="G97"/>
  <c r="L96"/>
  <c r="K96"/>
  <c r="G96"/>
  <c r="I96" s="1"/>
  <c r="M96" s="1"/>
  <c r="L95"/>
  <c r="G95"/>
  <c r="I95" s="1"/>
  <c r="M95" s="1"/>
  <c r="L94"/>
  <c r="G94"/>
  <c r="I94" s="1"/>
  <c r="M94" s="1"/>
  <c r="L93"/>
  <c r="K93"/>
  <c r="I93"/>
  <c r="M93" s="1"/>
  <c r="G93"/>
  <c r="L92"/>
  <c r="K92"/>
  <c r="G92"/>
  <c r="I92" s="1"/>
  <c r="M92" s="1"/>
  <c r="L91"/>
  <c r="G91"/>
  <c r="I91" s="1"/>
  <c r="M91" s="1"/>
  <c r="L90"/>
  <c r="G90"/>
  <c r="I90" s="1"/>
  <c r="M90" s="1"/>
  <c r="L89"/>
  <c r="K89"/>
  <c r="I89"/>
  <c r="M89" s="1"/>
  <c r="G89"/>
  <c r="L88"/>
  <c r="K88"/>
  <c r="G88"/>
  <c r="I88" s="1"/>
  <c r="M88" s="1"/>
  <c r="L87"/>
  <c r="G87"/>
  <c r="I87" s="1"/>
  <c r="M87" s="1"/>
  <c r="L86"/>
  <c r="I86"/>
  <c r="M86" s="1"/>
  <c r="G86"/>
  <c r="K86" s="1"/>
  <c r="L85"/>
  <c r="K85"/>
  <c r="I85"/>
  <c r="M85" s="1"/>
  <c r="G85"/>
  <c r="L84"/>
  <c r="K84"/>
  <c r="G84"/>
  <c r="I84" s="1"/>
  <c r="M84" s="1"/>
  <c r="L83"/>
  <c r="G83"/>
  <c r="I83" s="1"/>
  <c r="M83" s="1"/>
  <c r="L82"/>
  <c r="I82"/>
  <c r="M82" s="1"/>
  <c r="G82"/>
  <c r="K82" s="1"/>
  <c r="L81"/>
  <c r="K81"/>
  <c r="I81"/>
  <c r="M81" s="1"/>
  <c r="G81"/>
  <c r="L80"/>
  <c r="K80"/>
  <c r="G80"/>
  <c r="I80" s="1"/>
  <c r="M80" s="1"/>
  <c r="L79"/>
  <c r="G79"/>
  <c r="I79" s="1"/>
  <c r="M79" s="1"/>
  <c r="L78"/>
  <c r="I78"/>
  <c r="M78" s="1"/>
  <c r="G78"/>
  <c r="K78" s="1"/>
  <c r="L77"/>
  <c r="K77"/>
  <c r="I77"/>
  <c r="M77" s="1"/>
  <c r="G77"/>
  <c r="L76"/>
  <c r="K76"/>
  <c r="G76"/>
  <c r="I76" s="1"/>
  <c r="M76" s="1"/>
  <c r="L75"/>
  <c r="G75"/>
  <c r="I75" s="1"/>
  <c r="M75" s="1"/>
  <c r="L74"/>
  <c r="I74"/>
  <c r="M74" s="1"/>
  <c r="G74"/>
  <c r="K74" s="1"/>
  <c r="L73"/>
  <c r="K73"/>
  <c r="I73"/>
  <c r="M73" s="1"/>
  <c r="G73"/>
  <c r="L72"/>
  <c r="K72"/>
  <c r="G72"/>
  <c r="I72" s="1"/>
  <c r="M72" s="1"/>
  <c r="L71"/>
  <c r="G71"/>
  <c r="I71" s="1"/>
  <c r="M71" s="1"/>
  <c r="L70"/>
  <c r="I70"/>
  <c r="M70" s="1"/>
  <c r="G70"/>
  <c r="K70" s="1"/>
  <c r="L69"/>
  <c r="K69"/>
  <c r="I69"/>
  <c r="M69" s="1"/>
  <c r="G69"/>
  <c r="L68"/>
  <c r="K68"/>
  <c r="G68"/>
  <c r="I68" s="1"/>
  <c r="M68" s="1"/>
  <c r="L67"/>
  <c r="G67"/>
  <c r="I67" s="1"/>
  <c r="M67" s="1"/>
  <c r="L66"/>
  <c r="I66"/>
  <c r="M66" s="1"/>
  <c r="G66"/>
  <c r="K66" s="1"/>
  <c r="L65"/>
  <c r="K65"/>
  <c r="I65"/>
  <c r="M65" s="1"/>
  <c r="G65"/>
  <c r="L64"/>
  <c r="K64"/>
  <c r="G64"/>
  <c r="I64" s="1"/>
  <c r="M64" s="1"/>
  <c r="L63"/>
  <c r="G63"/>
  <c r="I63" s="1"/>
  <c r="M63" s="1"/>
  <c r="L62"/>
  <c r="I62"/>
  <c r="M62" s="1"/>
  <c r="G62"/>
  <c r="K62" s="1"/>
  <c r="L61"/>
  <c r="K61"/>
  <c r="I61"/>
  <c r="M61" s="1"/>
  <c r="G61"/>
  <c r="L60"/>
  <c r="K60"/>
  <c r="G60"/>
  <c r="I60" s="1"/>
  <c r="M60" s="1"/>
  <c r="L59"/>
  <c r="G59"/>
  <c r="I59" s="1"/>
  <c r="M59" s="1"/>
  <c r="L58"/>
  <c r="I58"/>
  <c r="M58" s="1"/>
  <c r="G58"/>
  <c r="K58" s="1"/>
  <c r="L57"/>
  <c r="K57"/>
  <c r="I57"/>
  <c r="M57" s="1"/>
  <c r="G57"/>
  <c r="L56"/>
  <c r="K56"/>
  <c r="G56"/>
  <c r="I56" s="1"/>
  <c r="M56" s="1"/>
  <c r="L55"/>
  <c r="G55"/>
  <c r="I55" s="1"/>
  <c r="M55" s="1"/>
  <c r="L54"/>
  <c r="I54"/>
  <c r="M54" s="1"/>
  <c r="G54"/>
  <c r="K54" s="1"/>
  <c r="L53"/>
  <c r="K53"/>
  <c r="I53"/>
  <c r="M53" s="1"/>
  <c r="G53"/>
  <c r="L52"/>
  <c r="K52"/>
  <c r="G52"/>
  <c r="I52" s="1"/>
  <c r="M52" s="1"/>
  <c r="L51"/>
  <c r="G51"/>
  <c r="I51" s="1"/>
  <c r="M51" s="1"/>
  <c r="L50"/>
  <c r="I50"/>
  <c r="M50" s="1"/>
  <c r="G50"/>
  <c r="K50" s="1"/>
  <c r="L49"/>
  <c r="K49"/>
  <c r="I49"/>
  <c r="M49" s="1"/>
  <c r="G49"/>
  <c r="L48"/>
  <c r="K48"/>
  <c r="G48"/>
  <c r="I48" s="1"/>
  <c r="M48" s="1"/>
  <c r="L47"/>
  <c r="G47"/>
  <c r="I47" s="1"/>
  <c r="M47" s="1"/>
  <c r="L46"/>
  <c r="I46"/>
  <c r="M46" s="1"/>
  <c r="G46"/>
  <c r="K46" s="1"/>
  <c r="L45"/>
  <c r="K45"/>
  <c r="I45"/>
  <c r="M45" s="1"/>
  <c r="G45"/>
  <c r="L44"/>
  <c r="K44"/>
  <c r="G44"/>
  <c r="I44" s="1"/>
  <c r="M44" s="1"/>
  <c r="L43"/>
  <c r="G43"/>
  <c r="I43" s="1"/>
  <c r="M43" s="1"/>
  <c r="L42"/>
  <c r="I42"/>
  <c r="M42" s="1"/>
  <c r="G42"/>
  <c r="K42" s="1"/>
  <c r="L41"/>
  <c r="K41"/>
  <c r="I41"/>
  <c r="M41" s="1"/>
  <c r="G41"/>
  <c r="L40"/>
  <c r="K40"/>
  <c r="G40"/>
  <c r="I40" s="1"/>
  <c r="M40" s="1"/>
  <c r="L39"/>
  <c r="G39"/>
  <c r="I39" s="1"/>
  <c r="M39" s="1"/>
  <c r="L38"/>
  <c r="I38"/>
  <c r="M38" s="1"/>
  <c r="G38"/>
  <c r="K38" s="1"/>
  <c r="L37"/>
  <c r="K37"/>
  <c r="I37"/>
  <c r="M37" s="1"/>
  <c r="G37"/>
  <c r="L36"/>
  <c r="K36"/>
  <c r="G36"/>
  <c r="I36" s="1"/>
  <c r="M36" s="1"/>
  <c r="L35"/>
  <c r="G35"/>
  <c r="I35" s="1"/>
  <c r="M35" s="1"/>
  <c r="L34"/>
  <c r="I34"/>
  <c r="M34" s="1"/>
  <c r="G34"/>
  <c r="K34" s="1"/>
  <c r="L33"/>
  <c r="K33"/>
  <c r="I33"/>
  <c r="M33" s="1"/>
  <c r="G33"/>
  <c r="L32"/>
  <c r="K32"/>
  <c r="G32"/>
  <c r="I32" s="1"/>
  <c r="M32" s="1"/>
  <c r="L31"/>
  <c r="G31"/>
  <c r="I31" s="1"/>
  <c r="M31" s="1"/>
  <c r="L30"/>
  <c r="I30"/>
  <c r="M30" s="1"/>
  <c r="G30"/>
  <c r="K30" s="1"/>
  <c r="L29"/>
  <c r="K29"/>
  <c r="I29"/>
  <c r="M29" s="1"/>
  <c r="G29"/>
  <c r="L28"/>
  <c r="K28"/>
  <c r="G28"/>
  <c r="I28" s="1"/>
  <c r="M28" s="1"/>
  <c r="L27"/>
  <c r="G27"/>
  <c r="I27" s="1"/>
  <c r="M27" s="1"/>
  <c r="L26"/>
  <c r="I26"/>
  <c r="M26" s="1"/>
  <c r="G26"/>
  <c r="K26" s="1"/>
  <c r="L25"/>
  <c r="K25"/>
  <c r="I25"/>
  <c r="M25" s="1"/>
  <c r="G25"/>
  <c r="L24"/>
  <c r="K24"/>
  <c r="G24"/>
  <c r="I24" s="1"/>
  <c r="M24" s="1"/>
  <c r="L23"/>
  <c r="G23"/>
  <c r="I23" s="1"/>
  <c r="M23" s="1"/>
  <c r="L22"/>
  <c r="I22"/>
  <c r="M22" s="1"/>
  <c r="G22"/>
  <c r="K22" s="1"/>
  <c r="L21"/>
  <c r="K21"/>
  <c r="I21"/>
  <c r="M21" s="1"/>
  <c r="G21"/>
  <c r="L20"/>
  <c r="K20"/>
  <c r="G20"/>
  <c r="I20" s="1"/>
  <c r="M20" s="1"/>
  <c r="L19"/>
  <c r="G19"/>
  <c r="I19" s="1"/>
  <c r="M19" s="1"/>
  <c r="L18"/>
  <c r="I18"/>
  <c r="M18" s="1"/>
  <c r="G18"/>
  <c r="K18" s="1"/>
  <c r="L17"/>
  <c r="K17"/>
  <c r="I17"/>
  <c r="M17" s="1"/>
  <c r="G17"/>
  <c r="L16"/>
  <c r="K16"/>
  <c r="I16"/>
  <c r="M16" s="1"/>
  <c r="G16"/>
  <c r="L15"/>
  <c r="G15"/>
  <c r="I15" s="1"/>
  <c r="M15" s="1"/>
  <c r="L14"/>
  <c r="I14"/>
  <c r="M14" s="1"/>
  <c r="G14"/>
  <c r="K14" s="1"/>
  <c r="L13"/>
  <c r="K13"/>
  <c r="I13"/>
  <c r="M13" s="1"/>
  <c r="G13"/>
  <c r="L12"/>
  <c r="K12"/>
  <c r="I12"/>
  <c r="M12" s="1"/>
  <c r="G12"/>
  <c r="L11"/>
  <c r="G11"/>
  <c r="I11" s="1"/>
  <c r="M11" s="1"/>
  <c r="L10"/>
  <c r="I10"/>
  <c r="M10" s="1"/>
  <c r="G10"/>
  <c r="K10" s="1"/>
  <c r="L9"/>
  <c r="K9"/>
  <c r="I9"/>
  <c r="M9" s="1"/>
  <c r="G9"/>
  <c r="L8"/>
  <c r="K8"/>
  <c r="G8"/>
  <c r="I8" s="1"/>
  <c r="M8" s="1"/>
  <c r="L7"/>
  <c r="L125" s="1"/>
  <c r="G7"/>
  <c r="G125" s="1"/>
  <c r="K7" l="1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I7"/>
  <c r="K90"/>
  <c r="K94"/>
  <c r="K98"/>
  <c r="K102"/>
  <c r="K106"/>
  <c r="K110"/>
  <c r="K114"/>
  <c r="K118"/>
  <c r="K122"/>
  <c r="K125" l="1"/>
  <c r="I125"/>
  <c r="M7"/>
  <c r="M125" s="1"/>
</calcChain>
</file>

<file path=xl/sharedStrings.xml><?xml version="1.0" encoding="utf-8"?>
<sst xmlns="http://schemas.openxmlformats.org/spreadsheetml/2006/main" count="609" uniqueCount="274">
  <si>
    <t>Տ Ե Ղ Ե Կ Ա Ն Ք</t>
  </si>
  <si>
    <t xml:space="preserve">ՀՀ Արմավիրի մարզի համայնքներում  2019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</si>
  <si>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</si>
  <si>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</si>
  <si>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</si>
  <si>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</si>
  <si>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</si>
  <si>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</si>
  <si>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r>
      <t>Չօգտագործված ամենամյա (լրացուցիչ) արձակուրդի վճարման ենթակա գումարի չափը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</t>
    </r>
    <r>
      <rPr>
        <b/>
        <sz val="10"/>
        <color indexed="8"/>
        <rFont val="GHEA Grapalat"/>
        <family val="3"/>
      </rPr>
      <t>×</t>
    </r>
    <r>
      <rPr>
        <b/>
        <i/>
        <sz val="10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</si>
  <si>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</si>
  <si>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0"/>
        <color indexed="8"/>
        <rFont val="GHEA Grapalat"/>
        <family val="3"/>
      </rPr>
      <t>(մանրամասը նկարագրել)</t>
    </r>
  </si>
  <si>
    <t>համայնքի ղեկավար</t>
  </si>
  <si>
    <t>իր ցանկությամբ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</si>
  <si>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</si>
  <si>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</si>
  <si>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</si>
  <si>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</si>
  <si>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</si>
  <si>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</si>
  <si>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</si>
  <si>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</si>
  <si>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</si>
  <si>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</si>
  <si>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</si>
  <si>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</si>
  <si>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Վարդանյան Աննման</t>
  </si>
  <si>
    <t>հավաքարար</t>
  </si>
  <si>
    <t>Առատաշեն</t>
  </si>
  <si>
    <t>Ռ.  Թեմուրյան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</si>
  <si>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</si>
  <si>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</si>
  <si>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</si>
  <si>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</si>
  <si>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</si>
  <si>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</si>
  <si>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</si>
  <si>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</si>
  <si>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</si>
  <si>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</si>
  <si>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</si>
  <si>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</si>
  <si>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</si>
  <si>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Անահիտ Քեշիշ Ղուկասյան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</si>
  <si>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</si>
  <si>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</si>
  <si>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</si>
  <si>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</si>
  <si>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</si>
  <si>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</si>
  <si>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Կամո Սիմոնյան</t>
  </si>
  <si>
    <t>Խորոնք</t>
  </si>
  <si>
    <t>Խնդիրը կարգավորվում է</t>
  </si>
  <si>
    <t>Գևորգ Ալեքսանյան</t>
  </si>
  <si>
    <t>ՄՄՏ հաշվապահ</t>
  </si>
  <si>
    <t>փոխարինող չկա</t>
  </si>
  <si>
    <t>դիմում չի ներկայացր.</t>
  </si>
  <si>
    <t>կազմվել է ժամանակաց.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</si>
  <si>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</si>
  <si>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</si>
  <si>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</si>
  <si>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</si>
  <si>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</si>
  <si>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</si>
  <si>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</si>
  <si>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</si>
  <si>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փոխհամաձայնեց ված</t>
  </si>
  <si>
    <t>կարգավորման փուլում է, հաստատված է ժամ., խնդիրը փուլ առ փուլ լուծելու համար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</si>
  <si>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</si>
  <si>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</si>
  <si>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</si>
  <si>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</si>
  <si>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</si>
  <si>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</si>
  <si>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</si>
  <si>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</si>
  <si>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</si>
  <si>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</si>
  <si>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</si>
  <si>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</si>
  <si>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</si>
  <si>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</si>
  <si>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</si>
  <si>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</si>
  <si>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 xml:space="preserve">կազմվել է ժամանակացույց  </t>
  </si>
  <si>
    <t>Ջրարբի</t>
  </si>
  <si>
    <t>Փարաքար</t>
  </si>
  <si>
    <t>Սամվել Վարդանյան</t>
  </si>
  <si>
    <t>Ընդամենը</t>
  </si>
  <si>
    <t>գ. Արմավիր</t>
  </si>
  <si>
    <t>Մարգարյան Ռաֆիկ</t>
  </si>
  <si>
    <t>Մուրադյան Վազգեն</t>
  </si>
  <si>
    <t>առաջ.մաս</t>
  </si>
  <si>
    <t>Սարգսյան Մարինե</t>
  </si>
  <si>
    <t>1-ին կաևգ մաս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</si>
  <si>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</si>
  <si>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</si>
  <si>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</si>
  <si>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</si>
  <si>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</si>
  <si>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</si>
  <si>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</si>
  <si>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</si>
  <si>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</si>
  <si>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</si>
  <si>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</si>
  <si>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</si>
  <si>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Զբաղվածութուն</t>
  </si>
  <si>
    <t>Գեղամ Մխիթարյան</t>
  </si>
  <si>
    <t>Աշխատակազմի ղեկավար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</si>
  <si>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</si>
  <si>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</si>
  <si>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</si>
  <si>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</si>
  <si>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</si>
  <si>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</si>
  <si>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</si>
  <si>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</si>
  <si>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</si>
  <si>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Զաքարյան Նարինե</t>
  </si>
  <si>
    <t>Արգինա</t>
  </si>
  <si>
    <t>Ռոստամ Արոյան</t>
  </si>
  <si>
    <t>համայնքի ղեկ.</t>
  </si>
  <si>
    <t>աշխ.ծանր.ելնելով</t>
  </si>
  <si>
    <t>կազմվել է ժամանակ.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</si>
  <si>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</si>
  <si>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</si>
  <si>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</si>
  <si>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</si>
  <si>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</si>
  <si>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</si>
  <si>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</si>
  <si>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</si>
  <si>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</si>
  <si>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</si>
  <si>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</si>
  <si>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</si>
  <si>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Ֆլորա Բավեյան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</si>
  <si>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</si>
  <si>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</si>
  <si>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</si>
  <si>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</si>
  <si>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</si>
  <si>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</si>
  <si>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</si>
  <si>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ջր. պահակ</t>
  </si>
  <si>
    <t>Արաքս /Արմ/</t>
  </si>
  <si>
    <t>Ռուբեն  Կարապետյան</t>
  </si>
  <si>
    <t>ծանրաբեռնվածություն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</si>
  <si>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</si>
  <si>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</si>
  <si>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</si>
  <si>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</si>
  <si>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</si>
  <si>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</si>
  <si>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</si>
  <si>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2019թվ.խնդրի կարգավորման ուղղությամբ կկատարվեն աշխատանքներ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</si>
  <si>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</si>
  <si>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</si>
  <si>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</si>
  <si>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</si>
  <si>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</si>
  <si>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</si>
  <si>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</si>
  <si>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</si>
  <si>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</si>
  <si>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</si>
  <si>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</si>
  <si>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</si>
  <si>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</si>
  <si>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</si>
  <si>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</si>
  <si>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</si>
  <si>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</si>
  <si>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</si>
  <si>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</si>
  <si>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</si>
  <si>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</si>
  <si>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</si>
  <si>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</si>
  <si>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Գրետա Մարտիրոսյան</t>
  </si>
  <si>
    <t>անձնական նախաձեռնությամբ</t>
  </si>
  <si>
    <t>հաստատվել  է ժամանակացույց</t>
  </si>
  <si>
    <t>հաստատվել է ժամանակ</t>
  </si>
  <si>
    <t>աշխ.ծանր. Ելնելով</t>
  </si>
  <si>
    <r>
      <t xml:space="preserve">Ամենամյա (լրացուցիչ) արձակուրդի չօգտագործված օրերի թիվը </t>
    </r>
    <r>
      <rPr>
        <b/>
        <i/>
        <sz val="10"/>
        <color indexed="8"/>
        <rFont val="GHEA Grapalat"/>
        <family val="3"/>
      </rPr>
      <t>(2003-2018թթ. ներառյալ)</t>
    </r>
  </si>
  <si>
    <r>
      <t>Ամենամյա (լրացուցիչ) արձակուրդի չօգտագործված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(2019թ.)</t>
    </r>
  </si>
  <si>
    <t>առաջ. մասն.</t>
  </si>
  <si>
    <t xml:space="preserve">կազմվել է ժամանակացույց 2020թ.- ին տրամադրելու համար </t>
  </si>
  <si>
    <t>Հաստատվել է ժամանակացույց չօգտագործված արձակուրդները 2020թ-ին տրամադրելու վերաբերյալ</t>
  </si>
  <si>
    <t>Հաստատվել է ժամանակացույց չօգտագործված արձակուրդը 2020թ-ին տրամադրելու վերաբերյալ</t>
  </si>
  <si>
    <t>գրադարանավար</t>
  </si>
  <si>
    <t>Սիլվա Առաքելյան</t>
  </si>
  <si>
    <t>Ռաֆիկ Ավագյան</t>
  </si>
  <si>
    <t>տեղակալ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</si>
  <si>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</si>
  <si>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</si>
  <si>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</si>
  <si>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</si>
  <si>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</si>
  <si>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</si>
  <si>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</si>
  <si>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</si>
  <si>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Գյուլգյազ Համբարձումյան</t>
  </si>
  <si>
    <t>գլխ. մասն</t>
  </si>
  <si>
    <t>Գայանե Մանուկյան</t>
  </si>
  <si>
    <t>Անահիտ Վարդանյան</t>
  </si>
  <si>
    <t>Մուրադյան Սաշա</t>
  </si>
  <si>
    <t>Աշխ. քարտուղար</t>
  </si>
  <si>
    <t>2020թվ.խնդրի կարգավորման ուղղությամբ կկատարվեն աշխատանքներ</t>
  </si>
  <si>
    <t>Լուսինե Սարգսյան</t>
  </si>
  <si>
    <t>Սամվել Պողոսյան</t>
  </si>
  <si>
    <t>Ռոբերտ Գրիգորյան</t>
  </si>
  <si>
    <t>Նելլի Զեյնալյան</t>
  </si>
  <si>
    <t>առաջ.. մասն.</t>
  </si>
  <si>
    <t>Հայկանուշ Հարությունյան</t>
  </si>
  <si>
    <t>Քնարիկ  Գալստյան</t>
  </si>
  <si>
    <t>աուդիտ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</si>
  <si>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</si>
  <si>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</si>
  <si>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</si>
  <si>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</si>
  <si>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</si>
  <si>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 xml:space="preserve">Գրիգոր Մովսիսյան </t>
  </si>
  <si>
    <t xml:space="preserve">Սուրեն  Մկրտչյան </t>
  </si>
  <si>
    <t>Էլմիրա Ավետիսյան</t>
  </si>
  <si>
    <t>Նիկոլյան Հոկսեն</t>
  </si>
  <si>
    <t>փականագործ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</si>
  <si>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</si>
  <si>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</si>
  <si>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</si>
  <si>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</si>
  <si>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</si>
  <si>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</si>
  <si>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</si>
  <si>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</si>
  <si>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</si>
  <si>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</si>
  <si>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r>
      <t xml:space="preserve">Չօգտագործված արձակուրդից օգտագործման նպատակով տրամադրված արձակուրդի օրերի թիվը </t>
    </r>
    <r>
      <rPr>
        <i/>
        <sz val="10"/>
        <color indexed="8"/>
        <rFont val="GHEA Grapalat"/>
        <family val="3"/>
      </rPr>
      <t>(2003-2018թթ. ներառյալ)</t>
    </r>
  </si>
  <si>
    <t>Բաղրամյան/ Էջմ/</t>
  </si>
  <si>
    <t>Արթուր Ավետիսյան</t>
  </si>
  <si>
    <t>Համայնքի ղեկավարի տեղակալ</t>
  </si>
  <si>
    <t>Ք. Արմավիր</t>
  </si>
  <si>
    <t>Վարշամ Սարգսյան</t>
  </si>
  <si>
    <t xml:space="preserve">Համ. ղեկավարի տեղակալ </t>
  </si>
  <si>
    <t>Դիանա Մուրադյան</t>
  </si>
  <si>
    <t>ՔԿԱԳ բաժնի պետ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</si>
  <si>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</si>
  <si>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</si>
  <si>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</si>
  <si>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</si>
  <si>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</si>
  <si>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</si>
  <si>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</si>
  <si>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</si>
  <si>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</si>
  <si>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</si>
  <si>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</si>
  <si>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</si>
  <si>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</si>
  <si>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</si>
  <si>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r>
      <t xml:space="preserve">Վճարված գումարի չափը </t>
    </r>
    <r>
      <rPr>
        <i/>
        <sz val="10"/>
        <color indexed="8"/>
        <rFont val="GHEA Grapalat"/>
        <family val="3"/>
      </rPr>
      <t>(01, … , 2020թ. դրությամբ),          (6×7)</t>
    </r>
  </si>
  <si>
    <r>
      <t>Ընդամենը ենթակա է վճարման</t>
    </r>
    <r>
      <rPr>
        <sz val="10"/>
        <color indexed="8"/>
        <rFont val="GHEA Grapalat"/>
        <family val="3"/>
      </rPr>
      <t xml:space="preserve"> (01, … , 2020թ. դրությամբ)            (8-11)</t>
    </r>
  </si>
  <si>
    <r>
      <t xml:space="preserve">Խնդրի կարգավորման ուղղությամբ կատարված աշխատանքների վերաբերյալ </t>
    </r>
    <r>
      <rPr>
        <i/>
        <sz val="10"/>
        <color indexed="8"/>
        <rFont val="GHEA Grapalat"/>
        <family val="3"/>
      </rPr>
      <t>(հաստատվել է ժամանակացույց չօգտագործված արձակուրդը 2020թ-ին տրամադրելու վերաբերյալ)</t>
    </r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</si>
  <si>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</si>
  <si>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</si>
  <si>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</si>
  <si>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</si>
  <si>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</si>
  <si>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</si>
  <si>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</si>
  <si>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</si>
  <si>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Կարինե Ստեփանյան</t>
  </si>
  <si>
    <t>Գոռ Միրզոյան</t>
  </si>
  <si>
    <t xml:space="preserve">                                                                                                                               31.10.2020թ. դրությամբ                                                                 հազար դրամ (թվերը լրացնել նույնաձև)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</si>
</sst>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0">
    <font>
      <sz val="11"/>
      <color theme="1"/>
      <name val="Calibri"/>
      <family val="2"/>
      <scheme val="minor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5"/>
  <sheetViews>
    <sheetView tabSelected="1" workbookViewId="0">
      <pane xSplit="2" ySplit="6" topLeftCell="D124" activePane="bottomRight" state="frozen"/>
      <selection pane="topRight" activeCell="C1" sqref="C1"/>
      <selection pane="bottomLeft" activeCell="A7" sqref="A7"/>
      <selection pane="bottomRight" activeCell="B6" sqref="B1:B1048576"/>
    </sheetView>
  </sheetViews>
  <sheetFormatPr defaultColWidth="9.6640625" defaultRowHeight="15.6"/>
  <cols>
    <col min="1" max="1" width="5.88671875" style="41" customWidth="1"/>
    <col min="2" max="2" width="20.33203125" style="21" customWidth="1"/>
    <col min="3" max="3" width="27.44140625" style="3" customWidth="1"/>
    <col min="4" max="4" width="21.5546875" style="3" customWidth="1"/>
    <col min="5" max="5" width="18" style="3" customWidth="1"/>
    <col min="6" max="6" width="18" style="42" customWidth="1"/>
    <col min="7" max="7" width="11.33203125" style="3" customWidth="1"/>
    <col min="8" max="13" width="18" style="3" customWidth="1"/>
    <col min="14" max="14" width="30.88671875" style="3" customWidth="1"/>
    <col min="15" max="15" width="28.44140625" style="3" customWidth="1"/>
    <col min="16" max="35" width="9.6640625" style="3"/>
    <col min="36" max="16384" width="9.6640625" style="4"/>
  </cols>
  <sheetData>
    <row r="1" spans="1: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47.4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31" t="s">
        <v>273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.6" customHeight="1">
      <c r="A4" s="32" t="s">
        <v>2</v>
      </c>
      <c r="B4" s="35" t="s">
        <v>3</v>
      </c>
      <c r="C4" s="22" t="s">
        <v>4</v>
      </c>
      <c r="D4" s="22" t="s">
        <v>5</v>
      </c>
      <c r="E4" s="22" t="s">
        <v>184</v>
      </c>
      <c r="F4" s="22" t="s">
        <v>185</v>
      </c>
      <c r="G4" s="22" t="s">
        <v>6</v>
      </c>
      <c r="H4" s="22" t="s">
        <v>7</v>
      </c>
      <c r="I4" s="22" t="s">
        <v>8</v>
      </c>
      <c r="J4" s="22" t="s">
        <v>237</v>
      </c>
      <c r="K4" s="22" t="s">
        <v>9</v>
      </c>
      <c r="L4" s="24" t="s">
        <v>260</v>
      </c>
      <c r="M4" s="24" t="s">
        <v>261</v>
      </c>
      <c r="N4" s="22" t="s">
        <v>10</v>
      </c>
      <c r="O4" s="22" t="s">
        <v>262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84" customHeight="1">
      <c r="A5" s="33"/>
      <c r="B5" s="36"/>
      <c r="C5" s="26"/>
      <c r="D5" s="26"/>
      <c r="E5" s="26"/>
      <c r="F5" s="23"/>
      <c r="G5" s="23"/>
      <c r="H5" s="23"/>
      <c r="I5" s="25"/>
      <c r="J5" s="23"/>
      <c r="K5" s="26"/>
      <c r="L5" s="25"/>
      <c r="M5" s="25"/>
      <c r="N5" s="26"/>
      <c r="O5" s="2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6.5" customHeight="1">
      <c r="A6" s="34"/>
      <c r="B6" s="20">
        <v>1</v>
      </c>
      <c r="C6" s="1">
        <v>2</v>
      </c>
      <c r="D6" s="1">
        <v>3</v>
      </c>
      <c r="E6" s="1">
        <v>4</v>
      </c>
      <c r="F6" s="37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1.2">
      <c r="A7" s="2">
        <v>1</v>
      </c>
      <c r="B7" s="43" t="s">
        <v>18</v>
      </c>
      <c r="C7" s="5" t="s">
        <v>21</v>
      </c>
      <c r="D7" s="5" t="s">
        <v>22</v>
      </c>
      <c r="E7" s="5">
        <v>144</v>
      </c>
      <c r="F7" s="5"/>
      <c r="G7" s="5">
        <f t="shared" ref="G7:G70" si="0">E7+F7</f>
        <v>144</v>
      </c>
      <c r="H7" s="5">
        <v>7.6</v>
      </c>
      <c r="I7" s="6">
        <f t="shared" ref="I7:I70" si="1">G7*H7</f>
        <v>1094.3999999999999</v>
      </c>
      <c r="J7" s="6">
        <v>0</v>
      </c>
      <c r="K7" s="5">
        <f t="shared" ref="K7:K70" si="2">G7-J7</f>
        <v>144</v>
      </c>
      <c r="L7" s="6">
        <f t="shared" ref="L7:L77" si="3">H7*J7</f>
        <v>0</v>
      </c>
      <c r="M7" s="6">
        <f t="shared" ref="M7:M70" si="4">I7-L7</f>
        <v>1094.3999999999999</v>
      </c>
      <c r="N7" s="5" t="s">
        <v>19</v>
      </c>
      <c r="O7" s="5" t="s">
        <v>20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31.2">
      <c r="A8" s="2"/>
      <c r="B8" s="43" t="s">
        <v>18</v>
      </c>
      <c r="C8" s="5" t="s">
        <v>23</v>
      </c>
      <c r="D8" s="5" t="s">
        <v>24</v>
      </c>
      <c r="E8" s="5">
        <v>24</v>
      </c>
      <c r="F8" s="5"/>
      <c r="G8" s="5">
        <f t="shared" si="0"/>
        <v>24</v>
      </c>
      <c r="H8" s="5">
        <v>4.4000000000000004</v>
      </c>
      <c r="I8" s="6">
        <f t="shared" si="1"/>
        <v>105.60000000000001</v>
      </c>
      <c r="J8" s="6">
        <v>0</v>
      </c>
      <c r="K8" s="5">
        <f t="shared" si="2"/>
        <v>24</v>
      </c>
      <c r="L8" s="6">
        <f t="shared" si="3"/>
        <v>0</v>
      </c>
      <c r="M8" s="6">
        <f t="shared" si="4"/>
        <v>105.60000000000001</v>
      </c>
      <c r="N8" s="5" t="s">
        <v>19</v>
      </c>
      <c r="O8" s="5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31.2">
      <c r="A9" s="2"/>
      <c r="B9" s="43" t="s">
        <v>18</v>
      </c>
      <c r="C9" s="5" t="s">
        <v>25</v>
      </c>
      <c r="D9" s="5" t="s">
        <v>26</v>
      </c>
      <c r="E9" s="5">
        <v>12</v>
      </c>
      <c r="F9" s="5"/>
      <c r="G9" s="5">
        <f t="shared" si="0"/>
        <v>12</v>
      </c>
      <c r="H9" s="5">
        <v>3.8</v>
      </c>
      <c r="I9" s="6">
        <f t="shared" si="1"/>
        <v>45.599999999999994</v>
      </c>
      <c r="J9" s="6">
        <v>12</v>
      </c>
      <c r="K9" s="5">
        <f t="shared" si="2"/>
        <v>0</v>
      </c>
      <c r="L9" s="6">
        <f t="shared" si="3"/>
        <v>45.599999999999994</v>
      </c>
      <c r="M9" s="6">
        <f t="shared" si="4"/>
        <v>0</v>
      </c>
      <c r="N9" s="5" t="s">
        <v>19</v>
      </c>
      <c r="O9" s="5" t="s">
        <v>20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31.2">
      <c r="A10" s="2">
        <v>2</v>
      </c>
      <c r="B10" s="43" t="s">
        <v>27</v>
      </c>
      <c r="C10" s="5" t="s">
        <v>28</v>
      </c>
      <c r="D10" s="5" t="s">
        <v>29</v>
      </c>
      <c r="E10" s="5">
        <v>23</v>
      </c>
      <c r="F10" s="5">
        <v>20</v>
      </c>
      <c r="G10" s="5">
        <f t="shared" si="0"/>
        <v>43</v>
      </c>
      <c r="H10" s="5">
        <v>10.074999999999999</v>
      </c>
      <c r="I10" s="6">
        <f t="shared" si="1"/>
        <v>433.22499999999997</v>
      </c>
      <c r="J10" s="5">
        <v>20</v>
      </c>
      <c r="K10" s="5">
        <f t="shared" si="2"/>
        <v>23</v>
      </c>
      <c r="L10" s="6">
        <f t="shared" si="3"/>
        <v>201.5</v>
      </c>
      <c r="M10" s="6">
        <f t="shared" si="4"/>
        <v>231.72499999999997</v>
      </c>
      <c r="N10" s="5" t="s">
        <v>19</v>
      </c>
      <c r="O10" s="5" t="s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28.8">
      <c r="A11" s="2">
        <v>3</v>
      </c>
      <c r="B11" s="44" t="s">
        <v>30</v>
      </c>
      <c r="C11" s="5" t="s">
        <v>31</v>
      </c>
      <c r="D11" s="5" t="s">
        <v>29</v>
      </c>
      <c r="E11" s="5">
        <v>48</v>
      </c>
      <c r="F11" s="5"/>
      <c r="G11" s="5">
        <f t="shared" si="0"/>
        <v>48</v>
      </c>
      <c r="H11" s="5">
        <v>6.8570000000000002</v>
      </c>
      <c r="I11" s="6">
        <f t="shared" si="1"/>
        <v>329.13600000000002</v>
      </c>
      <c r="J11" s="5">
        <v>0</v>
      </c>
      <c r="K11" s="5">
        <f t="shared" si="2"/>
        <v>48</v>
      </c>
      <c r="L11" s="6">
        <f t="shared" si="3"/>
        <v>0</v>
      </c>
      <c r="M11" s="6">
        <f t="shared" si="4"/>
        <v>329.13600000000002</v>
      </c>
      <c r="N11" s="38" t="s">
        <v>263</v>
      </c>
      <c r="O11" s="5" t="s">
        <v>13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46.8">
      <c r="A12" s="2">
        <v>4</v>
      </c>
      <c r="B12" s="45" t="s">
        <v>32</v>
      </c>
      <c r="C12" s="5" t="s">
        <v>33</v>
      </c>
      <c r="D12" s="5" t="s">
        <v>11</v>
      </c>
      <c r="E12" s="5">
        <v>14</v>
      </c>
      <c r="F12" s="5">
        <v>24</v>
      </c>
      <c r="G12" s="5">
        <f t="shared" si="0"/>
        <v>38</v>
      </c>
      <c r="H12" s="5">
        <v>13.928000000000001</v>
      </c>
      <c r="I12" s="6">
        <f t="shared" si="1"/>
        <v>529.26400000000001</v>
      </c>
      <c r="J12" s="5">
        <v>0</v>
      </c>
      <c r="K12" s="5">
        <f t="shared" si="2"/>
        <v>38</v>
      </c>
      <c r="L12" s="6">
        <f t="shared" si="3"/>
        <v>0</v>
      </c>
      <c r="M12" s="6">
        <f t="shared" si="4"/>
        <v>529.26400000000001</v>
      </c>
      <c r="N12" s="5" t="s">
        <v>34</v>
      </c>
      <c r="O12" s="5" t="s">
        <v>187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78">
      <c r="A13" s="2">
        <v>5</v>
      </c>
      <c r="B13" s="45" t="s">
        <v>264</v>
      </c>
      <c r="C13" s="5" t="s">
        <v>265</v>
      </c>
      <c r="D13" s="5" t="s">
        <v>11</v>
      </c>
      <c r="E13" s="5">
        <v>21</v>
      </c>
      <c r="F13" s="5">
        <v>10</v>
      </c>
      <c r="G13" s="5">
        <f t="shared" si="0"/>
        <v>31</v>
      </c>
      <c r="H13" s="6">
        <v>10.119999999999999</v>
      </c>
      <c r="I13" s="6">
        <f t="shared" si="1"/>
        <v>313.71999999999997</v>
      </c>
      <c r="J13" s="5">
        <v>0</v>
      </c>
      <c r="K13" s="5">
        <f t="shared" si="2"/>
        <v>31</v>
      </c>
      <c r="L13" s="6">
        <f t="shared" si="3"/>
        <v>0</v>
      </c>
      <c r="M13" s="6">
        <f t="shared" si="4"/>
        <v>313.71999999999997</v>
      </c>
      <c r="N13" s="5" t="s">
        <v>266</v>
      </c>
      <c r="O13" s="5" t="s">
        <v>188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78">
      <c r="A14" s="2"/>
      <c r="B14" s="45" t="s">
        <v>264</v>
      </c>
      <c r="C14" s="5" t="s">
        <v>267</v>
      </c>
      <c r="D14" s="5" t="s">
        <v>268</v>
      </c>
      <c r="E14" s="5">
        <v>67</v>
      </c>
      <c r="F14" s="5">
        <v>3</v>
      </c>
      <c r="G14" s="5">
        <f t="shared" si="0"/>
        <v>70</v>
      </c>
      <c r="H14" s="6">
        <v>7.76</v>
      </c>
      <c r="I14" s="6">
        <f t="shared" si="1"/>
        <v>543.19999999999993</v>
      </c>
      <c r="J14" s="5">
        <v>0</v>
      </c>
      <c r="K14" s="5">
        <f t="shared" si="2"/>
        <v>70</v>
      </c>
      <c r="L14" s="6">
        <f t="shared" si="3"/>
        <v>0</v>
      </c>
      <c r="M14" s="6">
        <f t="shared" si="4"/>
        <v>543.19999999999993</v>
      </c>
      <c r="N14" s="5" t="s">
        <v>266</v>
      </c>
      <c r="O14" s="5" t="s">
        <v>188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78">
      <c r="A15" s="2"/>
      <c r="B15" s="45" t="s">
        <v>264</v>
      </c>
      <c r="C15" s="5" t="s">
        <v>269</v>
      </c>
      <c r="D15" s="5" t="s">
        <v>14</v>
      </c>
      <c r="E15" s="5">
        <v>24</v>
      </c>
      <c r="F15" s="5">
        <v>4</v>
      </c>
      <c r="G15" s="5">
        <f t="shared" si="0"/>
        <v>28</v>
      </c>
      <c r="H15" s="6">
        <v>7.83</v>
      </c>
      <c r="I15" s="6">
        <f t="shared" si="1"/>
        <v>219.24</v>
      </c>
      <c r="J15" s="5">
        <v>0</v>
      </c>
      <c r="K15" s="5">
        <f t="shared" si="2"/>
        <v>28</v>
      </c>
      <c r="L15" s="6">
        <f t="shared" si="3"/>
        <v>0</v>
      </c>
      <c r="M15" s="6">
        <f t="shared" si="4"/>
        <v>219.24</v>
      </c>
      <c r="N15" s="5" t="s">
        <v>266</v>
      </c>
      <c r="O15" s="5" t="s">
        <v>188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78">
      <c r="A16" s="2"/>
      <c r="B16" s="45" t="s">
        <v>264</v>
      </c>
      <c r="C16" s="5" t="s">
        <v>270</v>
      </c>
      <c r="D16" s="5" t="s">
        <v>186</v>
      </c>
      <c r="E16" s="5">
        <v>40</v>
      </c>
      <c r="F16" s="5">
        <v>0</v>
      </c>
      <c r="G16" s="5">
        <f t="shared" si="0"/>
        <v>40</v>
      </c>
      <c r="H16" s="6">
        <v>7.66</v>
      </c>
      <c r="I16" s="6">
        <f t="shared" si="1"/>
        <v>306.39999999999998</v>
      </c>
      <c r="J16" s="5">
        <v>0</v>
      </c>
      <c r="K16" s="5">
        <f t="shared" si="2"/>
        <v>40</v>
      </c>
      <c r="L16" s="6">
        <f t="shared" si="3"/>
        <v>0</v>
      </c>
      <c r="M16" s="6">
        <f t="shared" si="4"/>
        <v>306.39999999999998</v>
      </c>
      <c r="N16" s="5" t="s">
        <v>266</v>
      </c>
      <c r="O16" s="5" t="s">
        <v>188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78">
      <c r="A17" s="2"/>
      <c r="B17" s="45" t="s">
        <v>264</v>
      </c>
      <c r="C17" s="5" t="s">
        <v>271</v>
      </c>
      <c r="D17" s="5" t="s">
        <v>190</v>
      </c>
      <c r="E17" s="5">
        <v>16</v>
      </c>
      <c r="F17" s="5">
        <v>0</v>
      </c>
      <c r="G17" s="5">
        <f t="shared" si="0"/>
        <v>16</v>
      </c>
      <c r="H17" s="6">
        <v>7.7</v>
      </c>
      <c r="I17" s="6">
        <f t="shared" si="1"/>
        <v>123.2</v>
      </c>
      <c r="J17" s="5">
        <v>0</v>
      </c>
      <c r="K17" s="5">
        <f t="shared" si="2"/>
        <v>16</v>
      </c>
      <c r="L17" s="6">
        <f t="shared" si="3"/>
        <v>0</v>
      </c>
      <c r="M17" s="6">
        <f t="shared" si="4"/>
        <v>123.2</v>
      </c>
      <c r="N17" s="5" t="s">
        <v>266</v>
      </c>
      <c r="O17" s="5" t="s">
        <v>188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46.8">
      <c r="A18" s="2">
        <v>6</v>
      </c>
      <c r="B18" s="45" t="s">
        <v>238</v>
      </c>
      <c r="C18" s="5" t="s">
        <v>239</v>
      </c>
      <c r="D18" s="5" t="s">
        <v>240</v>
      </c>
      <c r="E18" s="5">
        <v>18</v>
      </c>
      <c r="F18" s="5">
        <v>19</v>
      </c>
      <c r="G18" s="5">
        <f t="shared" si="0"/>
        <v>37</v>
      </c>
      <c r="H18" s="5">
        <v>14.603</v>
      </c>
      <c r="I18" s="6">
        <f t="shared" si="1"/>
        <v>540.31100000000004</v>
      </c>
      <c r="J18" s="5">
        <v>19</v>
      </c>
      <c r="K18" s="5">
        <f>G18-J18</f>
        <v>18</v>
      </c>
      <c r="L18" s="6">
        <f>H18*J18</f>
        <v>277.45699999999999</v>
      </c>
      <c r="M18" s="6">
        <f>I18-L18</f>
        <v>262.85400000000004</v>
      </c>
      <c r="N18" s="5" t="s">
        <v>39</v>
      </c>
      <c r="O18" s="5" t="s">
        <v>187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46.8">
      <c r="A19" s="2"/>
      <c r="B19" s="45" t="s">
        <v>238</v>
      </c>
      <c r="C19" s="5" t="s">
        <v>272</v>
      </c>
      <c r="D19" s="5" t="s">
        <v>38</v>
      </c>
      <c r="E19" s="5">
        <v>9</v>
      </c>
      <c r="F19" s="5">
        <v>24</v>
      </c>
      <c r="G19" s="5">
        <f t="shared" si="0"/>
        <v>33</v>
      </c>
      <c r="H19" s="5">
        <v>14.444000000000001</v>
      </c>
      <c r="I19" s="6">
        <f t="shared" si="1"/>
        <v>476.65200000000004</v>
      </c>
      <c r="J19" s="5">
        <v>3</v>
      </c>
      <c r="K19" s="5">
        <f>G19-J19</f>
        <v>30</v>
      </c>
      <c r="L19" s="6">
        <f>H19*J19</f>
        <v>43.332000000000001</v>
      </c>
      <c r="M19" s="6">
        <f>I19-L19</f>
        <v>433.32000000000005</v>
      </c>
      <c r="N19" s="5" t="s">
        <v>39</v>
      </c>
      <c r="O19" s="5" t="s">
        <v>187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78">
      <c r="A20" s="2">
        <v>7</v>
      </c>
      <c r="B20" s="44" t="s">
        <v>36</v>
      </c>
      <c r="C20" s="5" t="s">
        <v>37</v>
      </c>
      <c r="D20" s="5" t="s">
        <v>38</v>
      </c>
      <c r="E20" s="5">
        <v>13</v>
      </c>
      <c r="F20" s="5">
        <v>12</v>
      </c>
      <c r="G20" s="5">
        <f t="shared" si="0"/>
        <v>25</v>
      </c>
      <c r="H20" s="5">
        <v>17.600000000000001</v>
      </c>
      <c r="I20" s="6">
        <f t="shared" si="1"/>
        <v>440.00000000000006</v>
      </c>
      <c r="J20" s="5">
        <v>8</v>
      </c>
      <c r="K20" s="5">
        <f t="shared" si="2"/>
        <v>17</v>
      </c>
      <c r="L20" s="6">
        <f t="shared" si="3"/>
        <v>140.80000000000001</v>
      </c>
      <c r="M20" s="6">
        <f t="shared" si="4"/>
        <v>299.20000000000005</v>
      </c>
      <c r="N20" s="5" t="s">
        <v>39</v>
      </c>
      <c r="O20" s="5" t="s">
        <v>188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78">
      <c r="A21" s="2">
        <v>8</v>
      </c>
      <c r="B21" s="44" t="s">
        <v>40</v>
      </c>
      <c r="C21" s="5" t="s">
        <v>42</v>
      </c>
      <c r="D21" s="5" t="s">
        <v>14</v>
      </c>
      <c r="E21" s="5">
        <v>27</v>
      </c>
      <c r="F21" s="5">
        <v>6</v>
      </c>
      <c r="G21" s="5">
        <f t="shared" si="0"/>
        <v>33</v>
      </c>
      <c r="H21" s="5">
        <v>10.71</v>
      </c>
      <c r="I21" s="6">
        <f t="shared" si="1"/>
        <v>353.43</v>
      </c>
      <c r="J21" s="5">
        <v>19</v>
      </c>
      <c r="K21" s="5">
        <f t="shared" si="2"/>
        <v>14</v>
      </c>
      <c r="L21" s="6">
        <f t="shared" si="3"/>
        <v>203.49</v>
      </c>
      <c r="M21" s="6">
        <f t="shared" si="4"/>
        <v>149.94</v>
      </c>
      <c r="N21" s="5" t="s">
        <v>41</v>
      </c>
      <c r="O21" s="5" t="s">
        <v>189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31.2">
      <c r="A22" s="2">
        <v>9</v>
      </c>
      <c r="B22" s="44" t="s">
        <v>43</v>
      </c>
      <c r="C22" s="5" t="s">
        <v>44</v>
      </c>
      <c r="D22" s="5" t="s">
        <v>11</v>
      </c>
      <c r="E22" s="5">
        <v>52</v>
      </c>
      <c r="F22" s="5">
        <v>0</v>
      </c>
      <c r="G22" s="5">
        <f t="shared" si="0"/>
        <v>52</v>
      </c>
      <c r="H22" s="5">
        <v>8.7029999999999994</v>
      </c>
      <c r="I22" s="6">
        <f t="shared" si="1"/>
        <v>452.55599999999998</v>
      </c>
      <c r="J22" s="7">
        <v>0</v>
      </c>
      <c r="K22" s="5">
        <f t="shared" si="2"/>
        <v>52</v>
      </c>
      <c r="L22" s="6">
        <f t="shared" si="3"/>
        <v>0</v>
      </c>
      <c r="M22" s="6">
        <f t="shared" si="4"/>
        <v>452.55599999999998</v>
      </c>
      <c r="N22" s="5" t="s">
        <v>45</v>
      </c>
      <c r="O22" s="5" t="s">
        <v>20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31.2">
      <c r="A23" s="2"/>
      <c r="B23" s="44" t="s">
        <v>43</v>
      </c>
      <c r="C23" s="5" t="s">
        <v>46</v>
      </c>
      <c r="D23" s="5" t="s">
        <v>14</v>
      </c>
      <c r="E23" s="5">
        <v>148</v>
      </c>
      <c r="F23" s="5">
        <v>24</v>
      </c>
      <c r="G23" s="5">
        <f t="shared" si="0"/>
        <v>172</v>
      </c>
      <c r="H23" s="5">
        <v>7.2110000000000003</v>
      </c>
      <c r="I23" s="6">
        <f t="shared" si="1"/>
        <v>1240.2920000000001</v>
      </c>
      <c r="J23" s="5">
        <v>0</v>
      </c>
      <c r="K23" s="5">
        <f t="shared" si="2"/>
        <v>172</v>
      </c>
      <c r="L23" s="6">
        <f t="shared" si="3"/>
        <v>0</v>
      </c>
      <c r="M23" s="6">
        <f t="shared" si="4"/>
        <v>1240.2920000000001</v>
      </c>
      <c r="N23" s="5" t="s">
        <v>45</v>
      </c>
      <c r="O23" s="5" t="s">
        <v>20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31.2">
      <c r="A24" s="2"/>
      <c r="B24" s="44" t="s">
        <v>43</v>
      </c>
      <c r="C24" s="5" t="s">
        <v>47</v>
      </c>
      <c r="D24" s="5" t="s">
        <v>29</v>
      </c>
      <c r="E24" s="5">
        <v>26</v>
      </c>
      <c r="F24" s="5">
        <v>24</v>
      </c>
      <c r="G24" s="5">
        <f t="shared" si="0"/>
        <v>50</v>
      </c>
      <c r="H24" s="5">
        <v>6.9329999999999998</v>
      </c>
      <c r="I24" s="6">
        <f t="shared" si="1"/>
        <v>346.65</v>
      </c>
      <c r="J24" s="7">
        <v>10</v>
      </c>
      <c r="K24" s="5">
        <f t="shared" si="2"/>
        <v>40</v>
      </c>
      <c r="L24" s="6">
        <f t="shared" si="3"/>
        <v>69.33</v>
      </c>
      <c r="M24" s="6">
        <f t="shared" si="4"/>
        <v>277.32</v>
      </c>
      <c r="N24" s="5" t="s">
        <v>45</v>
      </c>
      <c r="O24" s="5" t="s">
        <v>20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31.2">
      <c r="A25" s="2"/>
      <c r="B25" s="44" t="s">
        <v>43</v>
      </c>
      <c r="C25" s="5" t="s">
        <v>48</v>
      </c>
      <c r="D25" s="5" t="s">
        <v>35</v>
      </c>
      <c r="E25" s="5">
        <v>30</v>
      </c>
      <c r="F25" s="5">
        <v>24</v>
      </c>
      <c r="G25" s="5">
        <f t="shared" si="0"/>
        <v>54</v>
      </c>
      <c r="H25" s="5">
        <v>4.4880000000000004</v>
      </c>
      <c r="I25" s="6">
        <f t="shared" si="1"/>
        <v>242.35200000000003</v>
      </c>
      <c r="J25" s="5">
        <v>0</v>
      </c>
      <c r="K25" s="5">
        <f t="shared" si="2"/>
        <v>54</v>
      </c>
      <c r="L25" s="6">
        <f t="shared" si="3"/>
        <v>0</v>
      </c>
      <c r="M25" s="6">
        <f t="shared" si="4"/>
        <v>242.35200000000003</v>
      </c>
      <c r="N25" s="5" t="s">
        <v>45</v>
      </c>
      <c r="O25" s="5" t="s">
        <v>20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31.2">
      <c r="A26" s="2"/>
      <c r="B26" s="44" t="s">
        <v>43</v>
      </c>
      <c r="C26" s="5" t="s">
        <v>49</v>
      </c>
      <c r="D26" s="5" t="s">
        <v>15</v>
      </c>
      <c r="E26" s="5">
        <v>20</v>
      </c>
      <c r="F26" s="5">
        <v>0</v>
      </c>
      <c r="G26" s="5">
        <f t="shared" si="0"/>
        <v>20</v>
      </c>
      <c r="H26" s="5">
        <v>3.4649999999999999</v>
      </c>
      <c r="I26" s="6">
        <f t="shared" si="1"/>
        <v>69.3</v>
      </c>
      <c r="J26" s="5">
        <v>0</v>
      </c>
      <c r="K26" s="5">
        <f t="shared" si="2"/>
        <v>20</v>
      </c>
      <c r="L26" s="6">
        <f t="shared" si="3"/>
        <v>0</v>
      </c>
      <c r="M26" s="6">
        <f t="shared" si="4"/>
        <v>69.3</v>
      </c>
      <c r="N26" s="5" t="s">
        <v>45</v>
      </c>
      <c r="O26" s="5" t="s">
        <v>20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>
      <c r="A27" s="2">
        <v>10</v>
      </c>
      <c r="B27" s="44" t="s">
        <v>50</v>
      </c>
      <c r="C27" s="5" t="s">
        <v>52</v>
      </c>
      <c r="D27" s="5" t="s">
        <v>53</v>
      </c>
      <c r="E27" s="5">
        <v>18</v>
      </c>
      <c r="F27" s="5">
        <v>20</v>
      </c>
      <c r="G27" s="5">
        <f t="shared" si="0"/>
        <v>38</v>
      </c>
      <c r="H27" s="5">
        <v>3.71</v>
      </c>
      <c r="I27" s="6">
        <f t="shared" si="1"/>
        <v>140.97999999999999</v>
      </c>
      <c r="J27" s="5">
        <v>10</v>
      </c>
      <c r="K27" s="5">
        <f t="shared" si="2"/>
        <v>28</v>
      </c>
      <c r="L27" s="6">
        <f t="shared" si="3"/>
        <v>37.1</v>
      </c>
      <c r="M27" s="6">
        <f t="shared" si="4"/>
        <v>103.88</v>
      </c>
      <c r="N27" s="5" t="s">
        <v>54</v>
      </c>
      <c r="O27" s="5" t="s">
        <v>51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>
      <c r="A28" s="2">
        <v>11</v>
      </c>
      <c r="B28" s="44" t="s">
        <v>58</v>
      </c>
      <c r="C28" s="5" t="s">
        <v>59</v>
      </c>
      <c r="D28" s="5" t="s">
        <v>60</v>
      </c>
      <c r="E28" s="5">
        <v>95</v>
      </c>
      <c r="F28" s="5"/>
      <c r="G28" s="5">
        <f t="shared" si="0"/>
        <v>95</v>
      </c>
      <c r="H28" s="8">
        <v>9.4429999999999996</v>
      </c>
      <c r="I28" s="6">
        <f t="shared" si="1"/>
        <v>897.08499999999992</v>
      </c>
      <c r="J28" s="5">
        <v>35</v>
      </c>
      <c r="K28" s="5">
        <f t="shared" si="2"/>
        <v>60</v>
      </c>
      <c r="L28" s="6">
        <f t="shared" si="3"/>
        <v>330.505</v>
      </c>
      <c r="M28" s="6">
        <f t="shared" si="4"/>
        <v>566.57999999999993</v>
      </c>
      <c r="N28" s="5" t="s">
        <v>55</v>
      </c>
      <c r="O28" s="5" t="s">
        <v>56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>
      <c r="A29" s="2"/>
      <c r="B29" s="44" t="s">
        <v>58</v>
      </c>
      <c r="C29" s="5" t="s">
        <v>61</v>
      </c>
      <c r="D29" s="5" t="s">
        <v>62</v>
      </c>
      <c r="E29" s="5">
        <v>111</v>
      </c>
      <c r="F29" s="5"/>
      <c r="G29" s="5">
        <f t="shared" si="0"/>
        <v>111</v>
      </c>
      <c r="H29" s="8">
        <v>9.4320000000000004</v>
      </c>
      <c r="I29" s="6">
        <f t="shared" si="1"/>
        <v>1046.952</v>
      </c>
      <c r="J29" s="5">
        <v>52</v>
      </c>
      <c r="K29" s="5">
        <f t="shared" si="2"/>
        <v>59</v>
      </c>
      <c r="L29" s="6">
        <f t="shared" si="3"/>
        <v>490.464</v>
      </c>
      <c r="M29" s="6">
        <f t="shared" si="4"/>
        <v>556.48800000000006</v>
      </c>
      <c r="N29" s="5" t="s">
        <v>55</v>
      </c>
      <c r="O29" s="5" t="s">
        <v>56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62.4">
      <c r="A30" s="2">
        <v>12</v>
      </c>
      <c r="B30" s="44" t="s">
        <v>63</v>
      </c>
      <c r="C30" s="5" t="s">
        <v>64</v>
      </c>
      <c r="D30" s="5" t="s">
        <v>11</v>
      </c>
      <c r="E30" s="5">
        <v>101</v>
      </c>
      <c r="F30" s="5"/>
      <c r="G30" s="5">
        <f t="shared" si="0"/>
        <v>101</v>
      </c>
      <c r="H30" s="5">
        <v>11.5</v>
      </c>
      <c r="I30" s="6">
        <f t="shared" si="1"/>
        <v>1161.5</v>
      </c>
      <c r="J30" s="5">
        <v>17</v>
      </c>
      <c r="K30" s="5">
        <f t="shared" si="2"/>
        <v>84</v>
      </c>
      <c r="L30" s="6">
        <f t="shared" si="3"/>
        <v>195.5</v>
      </c>
      <c r="M30" s="6">
        <f t="shared" si="4"/>
        <v>966</v>
      </c>
      <c r="N30" s="5" t="s">
        <v>65</v>
      </c>
      <c r="O30" s="5" t="s">
        <v>66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62.4">
      <c r="A31" s="2"/>
      <c r="B31" s="44" t="s">
        <v>63</v>
      </c>
      <c r="C31" s="5" t="s">
        <v>67</v>
      </c>
      <c r="D31" s="5" t="s">
        <v>14</v>
      </c>
      <c r="E31" s="5">
        <v>61</v>
      </c>
      <c r="F31" s="5">
        <v>5</v>
      </c>
      <c r="G31" s="5">
        <f t="shared" si="0"/>
        <v>66</v>
      </c>
      <c r="H31" s="5">
        <v>8.68</v>
      </c>
      <c r="I31" s="6">
        <f t="shared" si="1"/>
        <v>572.88</v>
      </c>
      <c r="J31" s="5">
        <v>0</v>
      </c>
      <c r="K31" s="5">
        <f t="shared" si="2"/>
        <v>66</v>
      </c>
      <c r="L31" s="6">
        <f t="shared" si="3"/>
        <v>0</v>
      </c>
      <c r="M31" s="6">
        <f t="shared" si="4"/>
        <v>572.88</v>
      </c>
      <c r="N31" s="5" t="s">
        <v>65</v>
      </c>
      <c r="O31" s="5" t="s">
        <v>66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62.4">
      <c r="A32" s="2"/>
      <c r="B32" s="44" t="s">
        <v>63</v>
      </c>
      <c r="C32" s="5" t="s">
        <v>68</v>
      </c>
      <c r="D32" s="5" t="s">
        <v>35</v>
      </c>
      <c r="E32" s="5">
        <v>76</v>
      </c>
      <c r="F32" s="5"/>
      <c r="G32" s="5">
        <f t="shared" si="0"/>
        <v>76</v>
      </c>
      <c r="H32" s="5">
        <v>7.81</v>
      </c>
      <c r="I32" s="6">
        <f t="shared" si="1"/>
        <v>593.55999999999995</v>
      </c>
      <c r="J32" s="5">
        <v>0</v>
      </c>
      <c r="K32" s="5">
        <f t="shared" si="2"/>
        <v>76</v>
      </c>
      <c r="L32" s="6">
        <f t="shared" si="3"/>
        <v>0</v>
      </c>
      <c r="M32" s="6">
        <f t="shared" si="4"/>
        <v>593.55999999999995</v>
      </c>
      <c r="N32" s="5" t="s">
        <v>65</v>
      </c>
      <c r="O32" s="5" t="s">
        <v>66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62.4">
      <c r="A33" s="2"/>
      <c r="B33" s="44" t="s">
        <v>63</v>
      </c>
      <c r="C33" s="5" t="s">
        <v>70</v>
      </c>
      <c r="D33" s="5" t="s">
        <v>71</v>
      </c>
      <c r="E33" s="5">
        <v>60</v>
      </c>
      <c r="F33" s="5"/>
      <c r="G33" s="5">
        <f t="shared" si="0"/>
        <v>60</v>
      </c>
      <c r="H33" s="5">
        <v>5.03</v>
      </c>
      <c r="I33" s="6">
        <f t="shared" si="1"/>
        <v>301.8</v>
      </c>
      <c r="J33" s="5">
        <v>0</v>
      </c>
      <c r="K33" s="5">
        <f t="shared" si="2"/>
        <v>60</v>
      </c>
      <c r="L33" s="6">
        <f t="shared" si="3"/>
        <v>0</v>
      </c>
      <c r="M33" s="6">
        <f t="shared" si="4"/>
        <v>301.8</v>
      </c>
      <c r="N33" s="5" t="s">
        <v>65</v>
      </c>
      <c r="O33" s="5" t="s">
        <v>66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46.8">
      <c r="A34" s="2">
        <v>13</v>
      </c>
      <c r="B34" s="44" t="s">
        <v>72</v>
      </c>
      <c r="C34" s="5" t="s">
        <v>73</v>
      </c>
      <c r="D34" s="5" t="s">
        <v>14</v>
      </c>
      <c r="E34" s="5">
        <v>24</v>
      </c>
      <c r="F34" s="5">
        <v>24</v>
      </c>
      <c r="G34" s="5">
        <f t="shared" si="0"/>
        <v>48</v>
      </c>
      <c r="H34" s="5">
        <v>10.83</v>
      </c>
      <c r="I34" s="6">
        <f t="shared" si="1"/>
        <v>519.84</v>
      </c>
      <c r="J34" s="5">
        <v>24</v>
      </c>
      <c r="K34" s="5">
        <f t="shared" si="2"/>
        <v>24</v>
      </c>
      <c r="L34" s="6">
        <f t="shared" si="3"/>
        <v>259.92</v>
      </c>
      <c r="M34" s="6">
        <f t="shared" si="4"/>
        <v>259.92</v>
      </c>
      <c r="N34" s="5" t="s">
        <v>45</v>
      </c>
      <c r="O34" s="5" t="s">
        <v>187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46.8">
      <c r="A35" s="2">
        <v>14</v>
      </c>
      <c r="B35" s="44" t="s">
        <v>74</v>
      </c>
      <c r="C35" s="5" t="s">
        <v>75</v>
      </c>
      <c r="D35" s="5" t="s">
        <v>76</v>
      </c>
      <c r="E35" s="5">
        <v>48</v>
      </c>
      <c r="F35" s="5">
        <v>24</v>
      </c>
      <c r="G35" s="5">
        <f t="shared" si="0"/>
        <v>72</v>
      </c>
      <c r="H35" s="5">
        <v>11.09</v>
      </c>
      <c r="I35" s="6">
        <f t="shared" si="1"/>
        <v>798.48</v>
      </c>
      <c r="J35" s="5">
        <v>0</v>
      </c>
      <c r="K35" s="5">
        <f t="shared" si="2"/>
        <v>72</v>
      </c>
      <c r="L35" s="6">
        <f t="shared" si="3"/>
        <v>0</v>
      </c>
      <c r="M35" s="6">
        <f t="shared" si="4"/>
        <v>798.48</v>
      </c>
      <c r="N35" s="5" t="s">
        <v>45</v>
      </c>
      <c r="O35" s="5" t="s">
        <v>187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46.8">
      <c r="A36" s="2"/>
      <c r="B36" s="44" t="s">
        <v>74</v>
      </c>
      <c r="C36" s="5" t="s">
        <v>78</v>
      </c>
      <c r="D36" s="5" t="s">
        <v>77</v>
      </c>
      <c r="E36" s="5">
        <v>24</v>
      </c>
      <c r="F36" s="5">
        <v>24</v>
      </c>
      <c r="G36" s="5">
        <f t="shared" si="0"/>
        <v>48</v>
      </c>
      <c r="H36" s="5">
        <v>5.57</v>
      </c>
      <c r="I36" s="6">
        <f t="shared" si="1"/>
        <v>267.36</v>
      </c>
      <c r="J36" s="5">
        <v>0</v>
      </c>
      <c r="K36" s="5">
        <f t="shared" si="2"/>
        <v>48</v>
      </c>
      <c r="L36" s="6">
        <f>H36*J36</f>
        <v>0</v>
      </c>
      <c r="M36" s="6">
        <f t="shared" si="4"/>
        <v>267.36</v>
      </c>
      <c r="N36" s="5" t="s">
        <v>45</v>
      </c>
      <c r="O36" s="5" t="s">
        <v>187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46.8">
      <c r="A37" s="2"/>
      <c r="B37" s="44" t="s">
        <v>74</v>
      </c>
      <c r="C37" s="5" t="s">
        <v>79</v>
      </c>
      <c r="D37" s="5" t="s">
        <v>15</v>
      </c>
      <c r="E37" s="5">
        <v>20</v>
      </c>
      <c r="F37" s="5">
        <v>20</v>
      </c>
      <c r="G37" s="5">
        <f t="shared" si="0"/>
        <v>40</v>
      </c>
      <c r="H37" s="5">
        <v>6.28</v>
      </c>
      <c r="I37" s="6">
        <f t="shared" si="1"/>
        <v>251.20000000000002</v>
      </c>
      <c r="J37" s="5">
        <v>20</v>
      </c>
      <c r="K37" s="5">
        <f t="shared" si="2"/>
        <v>20</v>
      </c>
      <c r="L37" s="6">
        <f t="shared" si="3"/>
        <v>125.60000000000001</v>
      </c>
      <c r="M37" s="6">
        <f t="shared" si="4"/>
        <v>125.60000000000001</v>
      </c>
      <c r="N37" s="5" t="s">
        <v>45</v>
      </c>
      <c r="O37" s="5" t="s">
        <v>187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46.8">
      <c r="A38" s="2"/>
      <c r="B38" s="44" t="s">
        <v>74</v>
      </c>
      <c r="C38" s="5" t="s">
        <v>191</v>
      </c>
      <c r="D38" s="5" t="s">
        <v>80</v>
      </c>
      <c r="E38" s="5">
        <v>0</v>
      </c>
      <c r="F38" s="5">
        <v>24</v>
      </c>
      <c r="G38" s="5">
        <f t="shared" si="0"/>
        <v>24</v>
      </c>
      <c r="H38" s="5">
        <v>5.71</v>
      </c>
      <c r="I38" s="6">
        <f t="shared" si="1"/>
        <v>137.04</v>
      </c>
      <c r="J38" s="5">
        <v>0</v>
      </c>
      <c r="K38" s="5">
        <f t="shared" si="2"/>
        <v>24</v>
      </c>
      <c r="L38" s="6">
        <f t="shared" si="3"/>
        <v>0</v>
      </c>
      <c r="M38" s="6">
        <f t="shared" si="4"/>
        <v>137.04</v>
      </c>
      <c r="N38" s="5" t="s">
        <v>45</v>
      </c>
      <c r="O38" s="5" t="s">
        <v>187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46.8">
      <c r="A39" s="2"/>
      <c r="B39" s="44" t="s">
        <v>74</v>
      </c>
      <c r="C39" s="5" t="s">
        <v>192</v>
      </c>
      <c r="D39" s="5" t="s">
        <v>193</v>
      </c>
      <c r="E39" s="5">
        <v>0</v>
      </c>
      <c r="F39" s="5">
        <v>24</v>
      </c>
      <c r="G39" s="5">
        <f t="shared" si="0"/>
        <v>24</v>
      </c>
      <c r="H39" s="5">
        <v>6.95</v>
      </c>
      <c r="I39" s="6">
        <f t="shared" si="1"/>
        <v>166.8</v>
      </c>
      <c r="J39" s="5">
        <v>0</v>
      </c>
      <c r="K39" s="5">
        <f t="shared" si="2"/>
        <v>24</v>
      </c>
      <c r="L39" s="6">
        <f t="shared" si="3"/>
        <v>0</v>
      </c>
      <c r="M39" s="6">
        <f t="shared" si="4"/>
        <v>166.8</v>
      </c>
      <c r="N39" s="5" t="s">
        <v>45</v>
      </c>
      <c r="O39" s="5" t="s">
        <v>187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46.8">
      <c r="A40" s="2"/>
      <c r="B40" s="44" t="s">
        <v>74</v>
      </c>
      <c r="C40" s="5" t="s">
        <v>195</v>
      </c>
      <c r="D40" s="5" t="s">
        <v>194</v>
      </c>
      <c r="E40" s="5">
        <v>0</v>
      </c>
      <c r="F40" s="5">
        <v>24</v>
      </c>
      <c r="G40" s="5">
        <f t="shared" si="0"/>
        <v>24</v>
      </c>
      <c r="H40" s="5">
        <v>6.95</v>
      </c>
      <c r="I40" s="6">
        <f t="shared" si="1"/>
        <v>166.8</v>
      </c>
      <c r="J40" s="5">
        <v>0</v>
      </c>
      <c r="K40" s="5">
        <f t="shared" si="2"/>
        <v>24</v>
      </c>
      <c r="L40" s="6">
        <f t="shared" si="3"/>
        <v>0</v>
      </c>
      <c r="M40" s="6">
        <f t="shared" si="4"/>
        <v>166.8</v>
      </c>
      <c r="N40" s="5" t="s">
        <v>45</v>
      </c>
      <c r="O40" s="5" t="s">
        <v>187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46.8">
      <c r="A41" s="2"/>
      <c r="B41" s="44" t="s">
        <v>74</v>
      </c>
      <c r="C41" s="5" t="s">
        <v>196</v>
      </c>
      <c r="D41" s="5" t="s">
        <v>15</v>
      </c>
      <c r="E41" s="5">
        <v>0</v>
      </c>
      <c r="F41" s="5">
        <v>20</v>
      </c>
      <c r="G41" s="5">
        <f t="shared" si="0"/>
        <v>20</v>
      </c>
      <c r="H41" s="5">
        <v>6.28</v>
      </c>
      <c r="I41" s="6">
        <f t="shared" si="1"/>
        <v>125.60000000000001</v>
      </c>
      <c r="J41" s="5">
        <v>0</v>
      </c>
      <c r="K41" s="5">
        <f t="shared" si="2"/>
        <v>20</v>
      </c>
      <c r="L41" s="6">
        <f t="shared" si="3"/>
        <v>0</v>
      </c>
      <c r="M41" s="6">
        <f t="shared" si="4"/>
        <v>125.60000000000001</v>
      </c>
      <c r="N41" s="5" t="s">
        <v>45</v>
      </c>
      <c r="O41" s="5" t="s">
        <v>187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31.2">
      <c r="A42" s="2">
        <v>15</v>
      </c>
      <c r="B42" s="44" t="s">
        <v>81</v>
      </c>
      <c r="C42" s="5" t="s">
        <v>82</v>
      </c>
      <c r="D42" s="5" t="s">
        <v>16</v>
      </c>
      <c r="E42" s="5">
        <v>12</v>
      </c>
      <c r="F42" s="5">
        <v>12</v>
      </c>
      <c r="G42" s="5">
        <f t="shared" si="0"/>
        <v>24</v>
      </c>
      <c r="H42" s="5">
        <v>6.2</v>
      </c>
      <c r="I42" s="6">
        <f t="shared" si="1"/>
        <v>148.80000000000001</v>
      </c>
      <c r="J42" s="5">
        <v>0</v>
      </c>
      <c r="K42" s="5">
        <f t="shared" si="2"/>
        <v>24</v>
      </c>
      <c r="L42" s="6">
        <f t="shared" si="3"/>
        <v>0</v>
      </c>
      <c r="M42" s="6">
        <f t="shared" si="4"/>
        <v>148.80000000000001</v>
      </c>
      <c r="N42" s="5" t="s">
        <v>12</v>
      </c>
      <c r="O42" s="5" t="s">
        <v>83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31.2">
      <c r="A43" s="2"/>
      <c r="B43" s="44" t="s">
        <v>81</v>
      </c>
      <c r="C43" s="5" t="s">
        <v>197</v>
      </c>
      <c r="D43" s="5" t="s">
        <v>16</v>
      </c>
      <c r="E43" s="5">
        <v>0</v>
      </c>
      <c r="F43" s="5">
        <v>14</v>
      </c>
      <c r="G43" s="5">
        <f t="shared" si="0"/>
        <v>14</v>
      </c>
      <c r="H43" s="5">
        <v>5.5</v>
      </c>
      <c r="I43" s="6">
        <f t="shared" si="1"/>
        <v>77</v>
      </c>
      <c r="J43" s="5">
        <v>0</v>
      </c>
      <c r="K43" s="5">
        <f t="shared" si="2"/>
        <v>14</v>
      </c>
      <c r="L43" s="6">
        <f t="shared" si="3"/>
        <v>0</v>
      </c>
      <c r="M43" s="6">
        <f t="shared" si="4"/>
        <v>77</v>
      </c>
      <c r="N43" s="5" t="s">
        <v>12</v>
      </c>
      <c r="O43" s="5" t="s">
        <v>83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>
      <c r="A44" s="2"/>
      <c r="B44" s="44" t="s">
        <v>81</v>
      </c>
      <c r="C44" s="5" t="s">
        <v>198</v>
      </c>
      <c r="D44" s="5" t="s">
        <v>199</v>
      </c>
      <c r="E44" s="5">
        <v>0</v>
      </c>
      <c r="F44" s="5">
        <v>20</v>
      </c>
      <c r="G44" s="5">
        <f t="shared" si="0"/>
        <v>20</v>
      </c>
      <c r="H44" s="5">
        <v>11</v>
      </c>
      <c r="I44" s="6">
        <f t="shared" si="1"/>
        <v>220</v>
      </c>
      <c r="J44" s="5">
        <v>0</v>
      </c>
      <c r="K44" s="5">
        <f t="shared" si="2"/>
        <v>20</v>
      </c>
      <c r="L44" s="6">
        <f t="shared" si="3"/>
        <v>0</v>
      </c>
      <c r="M44" s="6">
        <f t="shared" si="4"/>
        <v>220</v>
      </c>
      <c r="N44" s="5" t="s">
        <v>12</v>
      </c>
      <c r="O44" s="5" t="s">
        <v>83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>
      <c r="A45" s="2">
        <v>16</v>
      </c>
      <c r="B45" s="44" t="s">
        <v>84</v>
      </c>
      <c r="C45" s="5" t="s">
        <v>57</v>
      </c>
      <c r="D45" s="5" t="s">
        <v>11</v>
      </c>
      <c r="E45" s="5">
        <v>130</v>
      </c>
      <c r="F45" s="5">
        <v>0</v>
      </c>
      <c r="G45" s="5">
        <f t="shared" si="0"/>
        <v>130</v>
      </c>
      <c r="H45" s="5">
        <v>11.028</v>
      </c>
      <c r="I45" s="6">
        <f t="shared" si="1"/>
        <v>1433.64</v>
      </c>
      <c r="J45" s="5">
        <v>0</v>
      </c>
      <c r="K45" s="5">
        <f t="shared" si="2"/>
        <v>130</v>
      </c>
      <c r="L45" s="6">
        <f t="shared" si="3"/>
        <v>0</v>
      </c>
      <c r="M45" s="6">
        <f t="shared" si="4"/>
        <v>1433.64</v>
      </c>
      <c r="N45" s="5" t="s">
        <v>12</v>
      </c>
      <c r="O45" s="5" t="s">
        <v>83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31.2">
      <c r="A46" s="2">
        <v>17</v>
      </c>
      <c r="B46" s="44" t="s">
        <v>85</v>
      </c>
      <c r="C46" s="5" t="s">
        <v>200</v>
      </c>
      <c r="D46" s="5" t="s">
        <v>201</v>
      </c>
      <c r="E46" s="5">
        <v>0</v>
      </c>
      <c r="F46" s="5">
        <v>24</v>
      </c>
      <c r="G46" s="5">
        <f t="shared" si="0"/>
        <v>24</v>
      </c>
      <c r="H46" s="5">
        <v>11.7</v>
      </c>
      <c r="I46" s="6">
        <f t="shared" si="1"/>
        <v>280.79999999999995</v>
      </c>
      <c r="J46" s="5">
        <v>0</v>
      </c>
      <c r="K46" s="5">
        <f t="shared" si="2"/>
        <v>24</v>
      </c>
      <c r="L46" s="6">
        <f t="shared" si="3"/>
        <v>0</v>
      </c>
      <c r="M46" s="6">
        <f t="shared" si="4"/>
        <v>280.79999999999995</v>
      </c>
      <c r="N46" s="5" t="s">
        <v>45</v>
      </c>
      <c r="O46" s="5" t="s">
        <v>83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31.2">
      <c r="A47" s="2"/>
      <c r="B47" s="44" t="s">
        <v>85</v>
      </c>
      <c r="C47" s="5" t="s">
        <v>202</v>
      </c>
      <c r="D47" s="5" t="s">
        <v>203</v>
      </c>
      <c r="E47" s="5">
        <v>0</v>
      </c>
      <c r="F47" s="5">
        <v>24</v>
      </c>
      <c r="G47" s="5">
        <f t="shared" si="0"/>
        <v>24</v>
      </c>
      <c r="H47" s="5">
        <v>10.9</v>
      </c>
      <c r="I47" s="6">
        <f t="shared" si="1"/>
        <v>261.60000000000002</v>
      </c>
      <c r="J47" s="5">
        <v>14</v>
      </c>
      <c r="K47" s="5">
        <f t="shared" si="2"/>
        <v>10</v>
      </c>
      <c r="L47" s="6">
        <f t="shared" si="3"/>
        <v>152.6</v>
      </c>
      <c r="M47" s="6">
        <f t="shared" si="4"/>
        <v>109.00000000000003</v>
      </c>
      <c r="N47" s="5" t="s">
        <v>45</v>
      </c>
      <c r="O47" s="5" t="s">
        <v>83</v>
      </c>
    </row>
    <row r="48" spans="1:35" ht="31.2">
      <c r="A48" s="2"/>
      <c r="B48" s="44" t="s">
        <v>85</v>
      </c>
      <c r="C48" s="5" t="s">
        <v>204</v>
      </c>
      <c r="D48" s="5" t="s">
        <v>203</v>
      </c>
      <c r="E48" s="5">
        <v>0</v>
      </c>
      <c r="F48" s="5">
        <v>24</v>
      </c>
      <c r="G48" s="5">
        <f t="shared" si="0"/>
        <v>24</v>
      </c>
      <c r="H48" s="5">
        <v>11.72</v>
      </c>
      <c r="I48" s="6">
        <f t="shared" si="1"/>
        <v>281.28000000000003</v>
      </c>
      <c r="J48" s="5">
        <v>0</v>
      </c>
      <c r="K48" s="5">
        <f t="shared" si="2"/>
        <v>24</v>
      </c>
      <c r="L48" s="6">
        <f t="shared" si="3"/>
        <v>0</v>
      </c>
      <c r="M48" s="6">
        <f t="shared" si="4"/>
        <v>281.28000000000003</v>
      </c>
      <c r="N48" s="5" t="s">
        <v>45</v>
      </c>
      <c r="O48" s="5" t="s">
        <v>83</v>
      </c>
    </row>
    <row r="49" spans="1:35" ht="31.2">
      <c r="A49" s="2"/>
      <c r="B49" s="44" t="s">
        <v>85</v>
      </c>
      <c r="C49" s="5" t="s">
        <v>205</v>
      </c>
      <c r="D49" s="5" t="s">
        <v>203</v>
      </c>
      <c r="E49" s="5">
        <v>0</v>
      </c>
      <c r="F49" s="5">
        <v>24</v>
      </c>
      <c r="G49" s="5">
        <f t="shared" si="0"/>
        <v>24</v>
      </c>
      <c r="H49" s="5">
        <v>10.74</v>
      </c>
      <c r="I49" s="6">
        <f t="shared" si="1"/>
        <v>257.76</v>
      </c>
      <c r="J49" s="5">
        <v>0</v>
      </c>
      <c r="K49" s="5">
        <f t="shared" si="2"/>
        <v>24</v>
      </c>
      <c r="L49" s="6">
        <f t="shared" si="3"/>
        <v>0</v>
      </c>
      <c r="M49" s="6">
        <f t="shared" si="4"/>
        <v>257.76</v>
      </c>
      <c r="N49" s="5" t="s">
        <v>45</v>
      </c>
      <c r="O49" s="5" t="s">
        <v>83</v>
      </c>
    </row>
    <row r="50" spans="1:35" ht="31.2">
      <c r="A50" s="2">
        <v>18</v>
      </c>
      <c r="B50" s="44" t="s">
        <v>241</v>
      </c>
      <c r="C50" s="5" t="s">
        <v>242</v>
      </c>
      <c r="D50" s="5" t="s">
        <v>243</v>
      </c>
      <c r="E50" s="5">
        <v>0</v>
      </c>
      <c r="F50" s="5">
        <v>14</v>
      </c>
      <c r="G50" s="5">
        <f t="shared" si="0"/>
        <v>14</v>
      </c>
      <c r="H50" s="5">
        <v>12.7</v>
      </c>
      <c r="I50" s="6">
        <f t="shared" si="1"/>
        <v>177.79999999999998</v>
      </c>
      <c r="J50" s="5">
        <v>7</v>
      </c>
      <c r="K50" s="5">
        <f t="shared" si="2"/>
        <v>7</v>
      </c>
      <c r="L50" s="6">
        <f t="shared" si="3"/>
        <v>88.899999999999991</v>
      </c>
      <c r="M50" s="6">
        <f t="shared" si="4"/>
        <v>88.899999999999991</v>
      </c>
      <c r="N50" s="5" t="s">
        <v>45</v>
      </c>
      <c r="O50" s="5" t="s">
        <v>83</v>
      </c>
    </row>
    <row r="51" spans="1:35" ht="31.2">
      <c r="A51" s="2"/>
      <c r="B51" s="44" t="s">
        <v>241</v>
      </c>
      <c r="C51" s="5" t="s">
        <v>244</v>
      </c>
      <c r="D51" s="5" t="s">
        <v>245</v>
      </c>
      <c r="E51" s="5">
        <v>0</v>
      </c>
      <c r="F51" s="5">
        <v>10</v>
      </c>
      <c r="G51" s="5">
        <f t="shared" si="0"/>
        <v>10</v>
      </c>
      <c r="H51" s="5">
        <v>14.1</v>
      </c>
      <c r="I51" s="6">
        <f t="shared" si="1"/>
        <v>141</v>
      </c>
      <c r="J51" s="5">
        <v>0</v>
      </c>
      <c r="K51" s="5">
        <f t="shared" si="2"/>
        <v>10</v>
      </c>
      <c r="L51" s="6">
        <f t="shared" si="3"/>
        <v>0</v>
      </c>
      <c r="M51" s="6">
        <f t="shared" si="4"/>
        <v>141</v>
      </c>
      <c r="N51" s="5" t="s">
        <v>45</v>
      </c>
      <c r="O51" s="5" t="s">
        <v>83</v>
      </c>
    </row>
    <row r="52" spans="1:35" ht="31.2">
      <c r="A52" s="2">
        <v>19</v>
      </c>
      <c r="B52" s="44" t="s">
        <v>246</v>
      </c>
      <c r="C52" s="5" t="s">
        <v>247</v>
      </c>
      <c r="D52" s="5" t="s">
        <v>11</v>
      </c>
      <c r="E52" s="5">
        <v>0</v>
      </c>
      <c r="F52" s="5">
        <v>24</v>
      </c>
      <c r="G52" s="5">
        <f t="shared" si="0"/>
        <v>24</v>
      </c>
      <c r="H52" s="5">
        <v>8.66</v>
      </c>
      <c r="I52" s="6">
        <f t="shared" si="1"/>
        <v>207.84</v>
      </c>
      <c r="J52" s="5">
        <v>0</v>
      </c>
      <c r="K52" s="5">
        <f t="shared" si="2"/>
        <v>24</v>
      </c>
      <c r="L52" s="6">
        <f t="shared" si="3"/>
        <v>0</v>
      </c>
      <c r="M52" s="6">
        <f t="shared" si="4"/>
        <v>207.84</v>
      </c>
      <c r="N52" s="5" t="s">
        <v>45</v>
      </c>
      <c r="O52" s="5" t="s">
        <v>83</v>
      </c>
    </row>
    <row r="53" spans="1:35" ht="31.2">
      <c r="A53" s="2"/>
      <c r="B53" s="44" t="s">
        <v>246</v>
      </c>
      <c r="C53" s="5" t="s">
        <v>248</v>
      </c>
      <c r="D53" s="5" t="s">
        <v>249</v>
      </c>
      <c r="E53" s="5">
        <v>0</v>
      </c>
      <c r="F53" s="5">
        <v>20</v>
      </c>
      <c r="G53" s="5">
        <f t="shared" si="0"/>
        <v>20</v>
      </c>
      <c r="H53" s="5">
        <v>3.57</v>
      </c>
      <c r="I53" s="6">
        <f t="shared" si="1"/>
        <v>71.399999999999991</v>
      </c>
      <c r="J53" s="5">
        <v>0</v>
      </c>
      <c r="K53" s="5">
        <f t="shared" si="2"/>
        <v>20</v>
      </c>
      <c r="L53" s="6">
        <f t="shared" si="3"/>
        <v>0</v>
      </c>
      <c r="M53" s="6">
        <f t="shared" si="4"/>
        <v>71.399999999999991</v>
      </c>
      <c r="N53" s="5" t="s">
        <v>45</v>
      </c>
      <c r="O53" s="5" t="s">
        <v>83</v>
      </c>
    </row>
    <row r="54" spans="1:35" ht="31.2">
      <c r="A54" s="2"/>
      <c r="B54" s="44" t="s">
        <v>246</v>
      </c>
      <c r="C54" s="5" t="s">
        <v>250</v>
      </c>
      <c r="D54" s="5" t="s">
        <v>251</v>
      </c>
      <c r="E54" s="5">
        <v>0</v>
      </c>
      <c r="F54" s="5">
        <v>20</v>
      </c>
      <c r="G54" s="5">
        <f>E54+F54</f>
        <v>20</v>
      </c>
      <c r="H54" s="5">
        <v>3.57</v>
      </c>
      <c r="I54" s="6">
        <f t="shared" si="1"/>
        <v>71.399999999999991</v>
      </c>
      <c r="J54" s="5">
        <v>0</v>
      </c>
      <c r="K54" s="5">
        <f t="shared" si="2"/>
        <v>20</v>
      </c>
      <c r="L54" s="6">
        <f t="shared" si="3"/>
        <v>0</v>
      </c>
      <c r="M54" s="6">
        <f t="shared" si="4"/>
        <v>71.399999999999991</v>
      </c>
      <c r="N54" s="5" t="s">
        <v>45</v>
      </c>
      <c r="O54" s="5" t="s">
        <v>83</v>
      </c>
    </row>
    <row r="55" spans="1:35" ht="31.2">
      <c r="A55" s="2"/>
      <c r="B55" s="44" t="s">
        <v>246</v>
      </c>
      <c r="C55" s="5" t="s">
        <v>252</v>
      </c>
      <c r="D55" s="5" t="s">
        <v>232</v>
      </c>
      <c r="E55" s="5">
        <v>0</v>
      </c>
      <c r="F55" s="5">
        <v>20</v>
      </c>
      <c r="G55" s="5">
        <f t="shared" si="0"/>
        <v>20</v>
      </c>
      <c r="H55" s="5">
        <v>3.71</v>
      </c>
      <c r="I55" s="6">
        <f t="shared" si="1"/>
        <v>74.2</v>
      </c>
      <c r="J55" s="5">
        <v>0</v>
      </c>
      <c r="K55" s="5">
        <f t="shared" si="2"/>
        <v>20</v>
      </c>
      <c r="L55" s="6">
        <f t="shared" si="3"/>
        <v>0</v>
      </c>
      <c r="M55" s="6">
        <f t="shared" si="4"/>
        <v>74.2</v>
      </c>
      <c r="N55" s="5" t="s">
        <v>45</v>
      </c>
      <c r="O55" s="5" t="s">
        <v>83</v>
      </c>
    </row>
    <row r="56" spans="1:35" ht="31.2">
      <c r="A56" s="2"/>
      <c r="B56" s="44" t="s">
        <v>246</v>
      </c>
      <c r="C56" s="5" t="s">
        <v>253</v>
      </c>
      <c r="D56" s="5" t="s">
        <v>190</v>
      </c>
      <c r="E56" s="5">
        <v>0</v>
      </c>
      <c r="F56" s="5">
        <v>20</v>
      </c>
      <c r="G56" s="5">
        <f t="shared" si="0"/>
        <v>20</v>
      </c>
      <c r="H56" s="5">
        <v>3.71</v>
      </c>
      <c r="I56" s="6">
        <f t="shared" si="1"/>
        <v>74.2</v>
      </c>
      <c r="J56" s="5">
        <v>0</v>
      </c>
      <c r="K56" s="5">
        <f t="shared" si="2"/>
        <v>20</v>
      </c>
      <c r="L56" s="6">
        <f t="shared" si="3"/>
        <v>0</v>
      </c>
      <c r="M56" s="6">
        <f t="shared" si="4"/>
        <v>74.2</v>
      </c>
      <c r="N56" s="5" t="s">
        <v>45</v>
      </c>
      <c r="O56" s="5" t="s">
        <v>83</v>
      </c>
    </row>
    <row r="57" spans="1:35" ht="31.2">
      <c r="A57" s="2"/>
      <c r="B57" s="44" t="s">
        <v>246</v>
      </c>
      <c r="C57" s="5" t="s">
        <v>254</v>
      </c>
      <c r="D57" s="5" t="s">
        <v>255</v>
      </c>
      <c r="E57" s="5">
        <v>0</v>
      </c>
      <c r="F57" s="5">
        <v>20</v>
      </c>
      <c r="G57" s="5">
        <f t="shared" si="0"/>
        <v>20</v>
      </c>
      <c r="H57" s="5">
        <v>1.61</v>
      </c>
      <c r="I57" s="6">
        <f t="shared" si="1"/>
        <v>32.200000000000003</v>
      </c>
      <c r="J57" s="5">
        <v>0</v>
      </c>
      <c r="K57" s="5">
        <f t="shared" si="2"/>
        <v>20</v>
      </c>
      <c r="L57" s="6">
        <f t="shared" si="3"/>
        <v>0</v>
      </c>
      <c r="M57" s="6">
        <f t="shared" si="4"/>
        <v>32.200000000000003</v>
      </c>
      <c r="N57" s="5" t="s">
        <v>45</v>
      </c>
      <c r="O57" s="5" t="s">
        <v>83</v>
      </c>
    </row>
    <row r="58" spans="1:35" s="12" customFormat="1" ht="31.2">
      <c r="A58" s="39">
        <v>20</v>
      </c>
      <c r="B58" s="45" t="s">
        <v>88</v>
      </c>
      <c r="C58" s="5" t="s">
        <v>89</v>
      </c>
      <c r="D58" s="5" t="s">
        <v>11</v>
      </c>
      <c r="E58" s="5">
        <v>168</v>
      </c>
      <c r="F58" s="7">
        <v>0</v>
      </c>
      <c r="G58" s="5">
        <f t="shared" si="0"/>
        <v>168</v>
      </c>
      <c r="H58" s="9">
        <v>9.3000000000000007</v>
      </c>
      <c r="I58" s="6">
        <f t="shared" si="1"/>
        <v>1562.4</v>
      </c>
      <c r="J58" s="10">
        <v>48</v>
      </c>
      <c r="K58" s="5">
        <f t="shared" si="2"/>
        <v>120</v>
      </c>
      <c r="L58" s="6">
        <f t="shared" si="3"/>
        <v>446.40000000000003</v>
      </c>
      <c r="M58" s="6">
        <f t="shared" si="4"/>
        <v>1116</v>
      </c>
      <c r="N58" s="5" t="s">
        <v>45</v>
      </c>
      <c r="O58" s="5" t="s">
        <v>83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12" customFormat="1" ht="31.2">
      <c r="A59" s="39"/>
      <c r="B59" s="45" t="s">
        <v>88</v>
      </c>
      <c r="C59" s="5" t="s">
        <v>90</v>
      </c>
      <c r="D59" s="5" t="s">
        <v>91</v>
      </c>
      <c r="E59" s="5">
        <v>120</v>
      </c>
      <c r="F59" s="7">
        <v>0</v>
      </c>
      <c r="G59" s="5">
        <f t="shared" si="0"/>
        <v>120</v>
      </c>
      <c r="H59" s="9">
        <v>5.2</v>
      </c>
      <c r="I59" s="6">
        <f t="shared" si="1"/>
        <v>624</v>
      </c>
      <c r="J59" s="10">
        <v>24</v>
      </c>
      <c r="K59" s="5">
        <f t="shared" si="2"/>
        <v>96</v>
      </c>
      <c r="L59" s="6">
        <f t="shared" si="3"/>
        <v>124.80000000000001</v>
      </c>
      <c r="M59" s="6">
        <f t="shared" si="4"/>
        <v>499.2</v>
      </c>
      <c r="N59" s="5" t="s">
        <v>45</v>
      </c>
      <c r="O59" s="5" t="s">
        <v>83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12" customFormat="1" ht="31.2">
      <c r="A60" s="39"/>
      <c r="B60" s="45" t="s">
        <v>88</v>
      </c>
      <c r="C60" s="5" t="s">
        <v>92</v>
      </c>
      <c r="D60" s="5" t="s">
        <v>93</v>
      </c>
      <c r="E60" s="5">
        <v>120</v>
      </c>
      <c r="F60" s="7">
        <v>0</v>
      </c>
      <c r="G60" s="5">
        <f t="shared" si="0"/>
        <v>120</v>
      </c>
      <c r="H60" s="9">
        <v>4.3</v>
      </c>
      <c r="I60" s="6">
        <f t="shared" si="1"/>
        <v>516</v>
      </c>
      <c r="J60" s="10">
        <v>48</v>
      </c>
      <c r="K60" s="5">
        <f t="shared" si="2"/>
        <v>72</v>
      </c>
      <c r="L60" s="6">
        <f t="shared" si="3"/>
        <v>206.39999999999998</v>
      </c>
      <c r="M60" s="6">
        <f t="shared" si="4"/>
        <v>309.60000000000002</v>
      </c>
      <c r="N60" s="5" t="s">
        <v>45</v>
      </c>
      <c r="O60" s="5" t="s">
        <v>83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12" customFormat="1" ht="31.2">
      <c r="A61" s="39"/>
      <c r="B61" s="45" t="s">
        <v>88</v>
      </c>
      <c r="C61" s="5" t="s">
        <v>94</v>
      </c>
      <c r="D61" s="5" t="s">
        <v>93</v>
      </c>
      <c r="E61" s="5">
        <v>48</v>
      </c>
      <c r="F61" s="7"/>
      <c r="G61" s="5">
        <f t="shared" si="0"/>
        <v>48</v>
      </c>
      <c r="H61" s="9">
        <v>4.3</v>
      </c>
      <c r="I61" s="6">
        <f t="shared" si="1"/>
        <v>206.39999999999998</v>
      </c>
      <c r="J61" s="10">
        <v>0</v>
      </c>
      <c r="K61" s="5">
        <f t="shared" si="2"/>
        <v>48</v>
      </c>
      <c r="L61" s="6">
        <f t="shared" si="3"/>
        <v>0</v>
      </c>
      <c r="M61" s="6">
        <f t="shared" si="4"/>
        <v>206.39999999999998</v>
      </c>
      <c r="N61" s="5" t="s">
        <v>45</v>
      </c>
      <c r="O61" s="5" t="s">
        <v>83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12" customFormat="1" ht="31.2">
      <c r="A62" s="39"/>
      <c r="B62" s="45" t="s">
        <v>88</v>
      </c>
      <c r="C62" s="5" t="s">
        <v>95</v>
      </c>
      <c r="D62" s="5" t="s">
        <v>96</v>
      </c>
      <c r="E62" s="5">
        <v>75</v>
      </c>
      <c r="F62" s="7"/>
      <c r="G62" s="5">
        <f t="shared" si="0"/>
        <v>75</v>
      </c>
      <c r="H62" s="9">
        <v>2.4</v>
      </c>
      <c r="I62" s="6">
        <f t="shared" si="1"/>
        <v>180</v>
      </c>
      <c r="J62" s="10">
        <v>25</v>
      </c>
      <c r="K62" s="5">
        <f t="shared" si="2"/>
        <v>50</v>
      </c>
      <c r="L62" s="6">
        <f t="shared" si="3"/>
        <v>60</v>
      </c>
      <c r="M62" s="6">
        <f t="shared" si="4"/>
        <v>120</v>
      </c>
      <c r="N62" s="5" t="s">
        <v>45</v>
      </c>
      <c r="O62" s="5" t="s">
        <v>83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12" customFormat="1" ht="31.2">
      <c r="A63" s="39">
        <v>21</v>
      </c>
      <c r="B63" s="45" t="s">
        <v>97</v>
      </c>
      <c r="C63" s="13" t="s">
        <v>98</v>
      </c>
      <c r="D63" s="5" t="s">
        <v>11</v>
      </c>
      <c r="E63" s="5">
        <v>190</v>
      </c>
      <c r="F63" s="7"/>
      <c r="G63" s="5">
        <f t="shared" si="0"/>
        <v>190</v>
      </c>
      <c r="H63" s="14">
        <v>9.1999999999999993</v>
      </c>
      <c r="I63" s="6">
        <f t="shared" si="1"/>
        <v>1747.9999999999998</v>
      </c>
      <c r="J63" s="10">
        <v>0</v>
      </c>
      <c r="K63" s="5">
        <f t="shared" si="2"/>
        <v>190</v>
      </c>
      <c r="L63" s="6">
        <f t="shared" si="3"/>
        <v>0</v>
      </c>
      <c r="M63" s="6">
        <f t="shared" si="4"/>
        <v>1747.9999999999998</v>
      </c>
      <c r="N63" s="5" t="s">
        <v>99</v>
      </c>
      <c r="O63" s="5" t="s">
        <v>182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12" customFormat="1" ht="31.2">
      <c r="A64" s="39"/>
      <c r="B64" s="45" t="s">
        <v>97</v>
      </c>
      <c r="C64" s="13" t="s">
        <v>100</v>
      </c>
      <c r="D64" s="5" t="s">
        <v>16</v>
      </c>
      <c r="E64" s="5">
        <v>189</v>
      </c>
      <c r="F64" s="7"/>
      <c r="G64" s="5">
        <f t="shared" si="0"/>
        <v>189</v>
      </c>
      <c r="H64" s="14">
        <v>7.4</v>
      </c>
      <c r="I64" s="6">
        <f t="shared" si="1"/>
        <v>1398.6000000000001</v>
      </c>
      <c r="J64" s="10">
        <v>0</v>
      </c>
      <c r="K64" s="5">
        <f t="shared" si="2"/>
        <v>189</v>
      </c>
      <c r="L64" s="6">
        <f t="shared" si="3"/>
        <v>0</v>
      </c>
      <c r="M64" s="6">
        <f t="shared" si="4"/>
        <v>1398.6000000000001</v>
      </c>
      <c r="N64" s="5" t="s">
        <v>99</v>
      </c>
      <c r="O64" s="5" t="s">
        <v>182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12" customFormat="1" ht="31.2">
      <c r="A65" s="39"/>
      <c r="B65" s="45" t="s">
        <v>97</v>
      </c>
      <c r="C65" s="13" t="s">
        <v>101</v>
      </c>
      <c r="D65" s="5" t="s">
        <v>102</v>
      </c>
      <c r="E65" s="5">
        <v>138</v>
      </c>
      <c r="F65" s="7"/>
      <c r="G65" s="5">
        <f t="shared" si="0"/>
        <v>138</v>
      </c>
      <c r="H65" s="14">
        <v>5</v>
      </c>
      <c r="I65" s="6">
        <f t="shared" si="1"/>
        <v>690</v>
      </c>
      <c r="J65" s="10">
        <v>44</v>
      </c>
      <c r="K65" s="5">
        <f t="shared" si="2"/>
        <v>94</v>
      </c>
      <c r="L65" s="6">
        <f t="shared" si="3"/>
        <v>220</v>
      </c>
      <c r="M65" s="6">
        <f t="shared" si="4"/>
        <v>470</v>
      </c>
      <c r="N65" s="5" t="s">
        <v>99</v>
      </c>
      <c r="O65" s="5" t="s">
        <v>182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12" customFormat="1" ht="31.2">
      <c r="A66" s="39"/>
      <c r="B66" s="45" t="s">
        <v>97</v>
      </c>
      <c r="C66" s="13" t="s">
        <v>206</v>
      </c>
      <c r="D66" s="5" t="s">
        <v>207</v>
      </c>
      <c r="E66" s="5">
        <v>67</v>
      </c>
      <c r="F66" s="7"/>
      <c r="G66" s="5">
        <f t="shared" si="0"/>
        <v>67</v>
      </c>
      <c r="H66" s="14">
        <v>7.3</v>
      </c>
      <c r="I66" s="6">
        <f t="shared" si="1"/>
        <v>489.09999999999997</v>
      </c>
      <c r="J66" s="10">
        <v>0</v>
      </c>
      <c r="K66" s="5">
        <f t="shared" si="2"/>
        <v>67</v>
      </c>
      <c r="L66" s="6">
        <f t="shared" si="3"/>
        <v>0</v>
      </c>
      <c r="M66" s="6">
        <f t="shared" si="4"/>
        <v>489.09999999999997</v>
      </c>
      <c r="N66" s="5" t="s">
        <v>99</v>
      </c>
      <c r="O66" s="5" t="s">
        <v>182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12" customFormat="1" ht="46.8">
      <c r="A67" s="39">
        <v>22</v>
      </c>
      <c r="B67" s="44" t="s">
        <v>103</v>
      </c>
      <c r="C67" s="5" t="s">
        <v>104</v>
      </c>
      <c r="D67" s="5" t="s">
        <v>16</v>
      </c>
      <c r="E67" s="5">
        <v>116</v>
      </c>
      <c r="F67" s="7"/>
      <c r="G67" s="5">
        <f t="shared" si="0"/>
        <v>116</v>
      </c>
      <c r="H67" s="14">
        <v>7.7119999999999997</v>
      </c>
      <c r="I67" s="6">
        <f t="shared" si="1"/>
        <v>894.59199999999998</v>
      </c>
      <c r="J67" s="10">
        <v>0</v>
      </c>
      <c r="K67" s="5">
        <f t="shared" si="2"/>
        <v>116</v>
      </c>
      <c r="L67" s="6">
        <f t="shared" si="3"/>
        <v>0</v>
      </c>
      <c r="M67" s="6">
        <f t="shared" si="4"/>
        <v>894.59199999999998</v>
      </c>
      <c r="N67" s="5" t="s">
        <v>45</v>
      </c>
      <c r="O67" s="5" t="s">
        <v>208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12" customFormat="1" ht="31.2">
      <c r="A68" s="39">
        <v>23</v>
      </c>
      <c r="B68" s="45" t="s">
        <v>105</v>
      </c>
      <c r="C68" s="5" t="s">
        <v>107</v>
      </c>
      <c r="D68" s="5" t="s">
        <v>108</v>
      </c>
      <c r="E68" s="5">
        <v>74</v>
      </c>
      <c r="F68" s="7"/>
      <c r="G68" s="5">
        <f t="shared" si="0"/>
        <v>74</v>
      </c>
      <c r="H68" s="9">
        <v>11.298</v>
      </c>
      <c r="I68" s="6">
        <f t="shared" si="1"/>
        <v>836.05200000000002</v>
      </c>
      <c r="J68" s="10">
        <v>50</v>
      </c>
      <c r="K68" s="5">
        <f t="shared" si="2"/>
        <v>24</v>
      </c>
      <c r="L68" s="6">
        <f t="shared" si="3"/>
        <v>564.9</v>
      </c>
      <c r="M68" s="6">
        <f t="shared" si="4"/>
        <v>271.15200000000004</v>
      </c>
      <c r="N68" s="5" t="s">
        <v>106</v>
      </c>
      <c r="O68" s="5" t="s">
        <v>182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s="12" customFormat="1" ht="31.2">
      <c r="A69" s="39">
        <v>24</v>
      </c>
      <c r="B69" s="44" t="s">
        <v>110</v>
      </c>
      <c r="C69" s="5" t="s">
        <v>111</v>
      </c>
      <c r="D69" s="5" t="s">
        <v>11</v>
      </c>
      <c r="E69" s="5">
        <v>100</v>
      </c>
      <c r="F69" s="7"/>
      <c r="G69" s="5">
        <f t="shared" si="0"/>
        <v>100</v>
      </c>
      <c r="H69" s="14">
        <v>10.47</v>
      </c>
      <c r="I69" s="6">
        <f t="shared" si="1"/>
        <v>1047</v>
      </c>
      <c r="J69" s="10">
        <v>0</v>
      </c>
      <c r="K69" s="5">
        <f t="shared" si="2"/>
        <v>100</v>
      </c>
      <c r="L69" s="6">
        <f t="shared" si="3"/>
        <v>0</v>
      </c>
      <c r="M69" s="6">
        <f t="shared" si="4"/>
        <v>1047</v>
      </c>
      <c r="N69" s="5" t="s">
        <v>19</v>
      </c>
      <c r="O69" s="5" t="s">
        <v>182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2" customFormat="1" ht="31.2">
      <c r="A70" s="39"/>
      <c r="B70" s="44" t="s">
        <v>110</v>
      </c>
      <c r="C70" s="5" t="s">
        <v>112</v>
      </c>
      <c r="D70" s="5" t="s">
        <v>113</v>
      </c>
      <c r="E70" s="5">
        <v>20</v>
      </c>
      <c r="F70" s="7"/>
      <c r="G70" s="5">
        <f t="shared" si="0"/>
        <v>20</v>
      </c>
      <c r="H70" s="14">
        <v>7.4710000000000001</v>
      </c>
      <c r="I70" s="6">
        <f t="shared" si="1"/>
        <v>149.42000000000002</v>
      </c>
      <c r="J70" s="10">
        <v>10</v>
      </c>
      <c r="K70" s="5">
        <f t="shared" si="2"/>
        <v>10</v>
      </c>
      <c r="L70" s="6">
        <f t="shared" si="3"/>
        <v>74.710000000000008</v>
      </c>
      <c r="M70" s="6">
        <f t="shared" si="4"/>
        <v>74.710000000000008</v>
      </c>
      <c r="N70" s="5" t="s">
        <v>19</v>
      </c>
      <c r="O70" s="5" t="s">
        <v>182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12" customFormat="1" ht="31.2">
      <c r="A71" s="39"/>
      <c r="B71" s="44" t="s">
        <v>110</v>
      </c>
      <c r="C71" s="5" t="s">
        <v>114</v>
      </c>
      <c r="D71" s="5" t="s">
        <v>17</v>
      </c>
      <c r="E71" s="5">
        <v>60</v>
      </c>
      <c r="F71" s="7"/>
      <c r="G71" s="5">
        <f t="shared" ref="G71:G131" si="5">E71+F71</f>
        <v>60</v>
      </c>
      <c r="H71" s="14">
        <v>7.3570000000000002</v>
      </c>
      <c r="I71" s="6">
        <f t="shared" ref="I71:I131" si="6">G71*H71</f>
        <v>441.42</v>
      </c>
      <c r="J71" s="10">
        <v>10</v>
      </c>
      <c r="K71" s="5">
        <f t="shared" ref="K71:K131" si="7">G71-J71</f>
        <v>50</v>
      </c>
      <c r="L71" s="6">
        <f t="shared" si="3"/>
        <v>73.570000000000007</v>
      </c>
      <c r="M71" s="6">
        <f t="shared" ref="M71:M131" si="8">I71-L71</f>
        <v>367.85</v>
      </c>
      <c r="N71" s="5" t="s">
        <v>19</v>
      </c>
      <c r="O71" s="5" t="s">
        <v>182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12" customFormat="1" ht="31.2">
      <c r="A72" s="39">
        <v>25</v>
      </c>
      <c r="B72" s="44" t="s">
        <v>115</v>
      </c>
      <c r="C72" s="5" t="s">
        <v>116</v>
      </c>
      <c r="D72" s="5" t="s">
        <v>11</v>
      </c>
      <c r="E72" s="5">
        <v>24</v>
      </c>
      <c r="F72" s="7">
        <v>24</v>
      </c>
      <c r="G72" s="5">
        <f t="shared" si="5"/>
        <v>48</v>
      </c>
      <c r="H72" s="14">
        <v>11.4</v>
      </c>
      <c r="I72" s="6">
        <f t="shared" si="6"/>
        <v>547.20000000000005</v>
      </c>
      <c r="J72" s="10">
        <v>24</v>
      </c>
      <c r="K72" s="5">
        <f t="shared" si="7"/>
        <v>24</v>
      </c>
      <c r="L72" s="6">
        <f t="shared" si="3"/>
        <v>273.60000000000002</v>
      </c>
      <c r="M72" s="6">
        <f t="shared" si="8"/>
        <v>273.60000000000002</v>
      </c>
      <c r="N72" s="5" t="s">
        <v>19</v>
      </c>
      <c r="O72" s="5" t="s">
        <v>182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12" customFormat="1" ht="31.2">
      <c r="A73" s="39"/>
      <c r="B73" s="44" t="s">
        <v>115</v>
      </c>
      <c r="C73" s="5" t="s">
        <v>209</v>
      </c>
      <c r="D73" s="5" t="s">
        <v>194</v>
      </c>
      <c r="E73" s="5">
        <v>0</v>
      </c>
      <c r="F73" s="7">
        <v>24</v>
      </c>
      <c r="G73" s="5">
        <f t="shared" si="5"/>
        <v>24</v>
      </c>
      <c r="H73" s="14">
        <v>7.2</v>
      </c>
      <c r="I73" s="6">
        <f t="shared" si="6"/>
        <v>172.8</v>
      </c>
      <c r="J73" s="10">
        <v>0</v>
      </c>
      <c r="K73" s="5">
        <f t="shared" si="7"/>
        <v>24</v>
      </c>
      <c r="L73" s="6">
        <f t="shared" si="3"/>
        <v>0</v>
      </c>
      <c r="M73" s="6">
        <f t="shared" si="8"/>
        <v>172.8</v>
      </c>
      <c r="N73" s="5" t="s">
        <v>19</v>
      </c>
      <c r="O73" s="5" t="s">
        <v>182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s="12" customFormat="1" ht="31.2">
      <c r="A74" s="39">
        <v>26</v>
      </c>
      <c r="B74" s="45" t="s">
        <v>117</v>
      </c>
      <c r="C74" s="5" t="s">
        <v>118</v>
      </c>
      <c r="D74" s="5" t="s">
        <v>26</v>
      </c>
      <c r="E74" s="5">
        <v>40</v>
      </c>
      <c r="F74" s="7"/>
      <c r="G74" s="5">
        <f t="shared" si="5"/>
        <v>40</v>
      </c>
      <c r="H74" s="9">
        <v>3.5</v>
      </c>
      <c r="I74" s="6">
        <f t="shared" si="6"/>
        <v>140</v>
      </c>
      <c r="J74" s="10">
        <v>0</v>
      </c>
      <c r="K74" s="5">
        <f t="shared" si="7"/>
        <v>40</v>
      </c>
      <c r="L74" s="6">
        <f t="shared" si="3"/>
        <v>0</v>
      </c>
      <c r="M74" s="6">
        <f t="shared" si="8"/>
        <v>140</v>
      </c>
      <c r="N74" s="5" t="s">
        <v>99</v>
      </c>
      <c r="O74" s="5" t="s">
        <v>182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s="12" customFormat="1">
      <c r="A75" s="39">
        <v>27</v>
      </c>
      <c r="B75" s="45" t="s">
        <v>119</v>
      </c>
      <c r="C75" s="5" t="s">
        <v>120</v>
      </c>
      <c r="D75" s="5" t="s">
        <v>121</v>
      </c>
      <c r="E75" s="5">
        <v>24</v>
      </c>
      <c r="F75" s="7">
        <v>24</v>
      </c>
      <c r="G75" s="5">
        <f t="shared" si="5"/>
        <v>48</v>
      </c>
      <c r="H75" s="9">
        <v>8.2859999999999996</v>
      </c>
      <c r="I75" s="6">
        <f t="shared" si="6"/>
        <v>397.72799999999995</v>
      </c>
      <c r="J75" s="10">
        <v>0</v>
      </c>
      <c r="K75" s="5">
        <f t="shared" si="7"/>
        <v>48</v>
      </c>
      <c r="L75" s="6">
        <f t="shared" si="3"/>
        <v>0</v>
      </c>
      <c r="M75" s="6">
        <f t="shared" si="8"/>
        <v>397.72799999999995</v>
      </c>
      <c r="N75" s="5" t="s">
        <v>122</v>
      </c>
      <c r="O75" s="5" t="s">
        <v>123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s="12" customFormat="1">
      <c r="A76" s="39"/>
      <c r="B76" s="45" t="s">
        <v>119</v>
      </c>
      <c r="C76" s="5" t="s">
        <v>124</v>
      </c>
      <c r="D76" s="5" t="s">
        <v>125</v>
      </c>
      <c r="E76" s="5">
        <v>24</v>
      </c>
      <c r="F76" s="7">
        <v>24</v>
      </c>
      <c r="G76" s="5">
        <f t="shared" si="5"/>
        <v>48</v>
      </c>
      <c r="H76" s="9">
        <v>6.6189999999999998</v>
      </c>
      <c r="I76" s="6">
        <f t="shared" si="6"/>
        <v>317.71199999999999</v>
      </c>
      <c r="J76" s="10">
        <v>0</v>
      </c>
      <c r="K76" s="5">
        <f t="shared" si="7"/>
        <v>48</v>
      </c>
      <c r="L76" s="6">
        <f t="shared" si="3"/>
        <v>0</v>
      </c>
      <c r="M76" s="6">
        <f t="shared" si="8"/>
        <v>317.71199999999999</v>
      </c>
      <c r="N76" s="5" t="s">
        <v>122</v>
      </c>
      <c r="O76" s="5" t="s">
        <v>123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s="12" customFormat="1">
      <c r="A77" s="39"/>
      <c r="B77" s="45" t="s">
        <v>119</v>
      </c>
      <c r="C77" s="5" t="s">
        <v>126</v>
      </c>
      <c r="D77" s="5" t="s">
        <v>127</v>
      </c>
      <c r="E77" s="5">
        <v>24</v>
      </c>
      <c r="F77" s="7">
        <v>24</v>
      </c>
      <c r="G77" s="5">
        <f t="shared" si="5"/>
        <v>48</v>
      </c>
      <c r="H77" s="9">
        <v>5.2859999999999996</v>
      </c>
      <c r="I77" s="6">
        <f t="shared" si="6"/>
        <v>253.72799999999998</v>
      </c>
      <c r="J77" s="10">
        <v>0</v>
      </c>
      <c r="K77" s="5">
        <f t="shared" si="7"/>
        <v>48</v>
      </c>
      <c r="L77" s="6">
        <f t="shared" si="3"/>
        <v>0</v>
      </c>
      <c r="M77" s="6">
        <f t="shared" si="8"/>
        <v>253.72799999999998</v>
      </c>
      <c r="N77" s="5" t="s">
        <v>122</v>
      </c>
      <c r="O77" s="5" t="s">
        <v>123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s="12" customFormat="1">
      <c r="A78" s="39"/>
      <c r="B78" s="45" t="s">
        <v>119</v>
      </c>
      <c r="C78" s="5" t="s">
        <v>128</v>
      </c>
      <c r="D78" s="5" t="s">
        <v>26</v>
      </c>
      <c r="E78" s="5">
        <v>15</v>
      </c>
      <c r="F78" s="7">
        <v>20</v>
      </c>
      <c r="G78" s="5">
        <f t="shared" si="5"/>
        <v>35</v>
      </c>
      <c r="H78" s="9">
        <v>4.3</v>
      </c>
      <c r="I78" s="6">
        <f t="shared" si="6"/>
        <v>150.5</v>
      </c>
      <c r="J78" s="10">
        <v>0</v>
      </c>
      <c r="K78" s="5">
        <f t="shared" si="7"/>
        <v>35</v>
      </c>
      <c r="L78" s="6">
        <f t="shared" ref="L78:L122" si="9">H78*J78</f>
        <v>0</v>
      </c>
      <c r="M78" s="6">
        <f t="shared" si="8"/>
        <v>150.5</v>
      </c>
      <c r="N78" s="5" t="s">
        <v>122</v>
      </c>
      <c r="O78" s="5" t="s">
        <v>123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s="12" customFormat="1">
      <c r="A79" s="39"/>
      <c r="B79" s="45" t="s">
        <v>119</v>
      </c>
      <c r="C79" s="5" t="s">
        <v>129</v>
      </c>
      <c r="D79" s="5" t="s">
        <v>15</v>
      </c>
      <c r="E79" s="5">
        <v>33</v>
      </c>
      <c r="F79" s="7">
        <v>20</v>
      </c>
      <c r="G79" s="5">
        <f t="shared" si="5"/>
        <v>53</v>
      </c>
      <c r="H79" s="9">
        <v>4.3</v>
      </c>
      <c r="I79" s="6">
        <f t="shared" si="6"/>
        <v>227.89999999999998</v>
      </c>
      <c r="J79" s="10">
        <v>0</v>
      </c>
      <c r="K79" s="5">
        <f t="shared" si="7"/>
        <v>53</v>
      </c>
      <c r="L79" s="6">
        <f t="shared" si="9"/>
        <v>0</v>
      </c>
      <c r="M79" s="6">
        <f t="shared" si="8"/>
        <v>227.89999999999998</v>
      </c>
      <c r="N79" s="5" t="s">
        <v>130</v>
      </c>
      <c r="O79" s="5" t="s">
        <v>123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s="12" customFormat="1">
      <c r="A80" s="39">
        <v>28</v>
      </c>
      <c r="B80" s="45" t="s">
        <v>131</v>
      </c>
      <c r="C80" s="5" t="s">
        <v>132</v>
      </c>
      <c r="D80" s="5" t="s">
        <v>133</v>
      </c>
      <c r="E80" s="5">
        <v>4</v>
      </c>
      <c r="F80" s="7">
        <v>24</v>
      </c>
      <c r="G80" s="5">
        <f t="shared" si="5"/>
        <v>28</v>
      </c>
      <c r="H80" s="9">
        <v>11.865</v>
      </c>
      <c r="I80" s="6">
        <f t="shared" si="6"/>
        <v>332.22</v>
      </c>
      <c r="J80" s="10">
        <v>0</v>
      </c>
      <c r="K80" s="5">
        <f t="shared" si="7"/>
        <v>28</v>
      </c>
      <c r="L80" s="6">
        <f t="shared" si="9"/>
        <v>0</v>
      </c>
      <c r="M80" s="6">
        <f t="shared" si="8"/>
        <v>332.22</v>
      </c>
      <c r="N80" s="5" t="s">
        <v>122</v>
      </c>
      <c r="O80" s="5" t="s">
        <v>123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s="12" customFormat="1">
      <c r="A81" s="39"/>
      <c r="B81" s="45" t="s">
        <v>131</v>
      </c>
      <c r="C81" s="5" t="s">
        <v>210</v>
      </c>
      <c r="D81" s="5" t="s">
        <v>22</v>
      </c>
      <c r="E81" s="5">
        <v>0</v>
      </c>
      <c r="F81" s="7">
        <v>24</v>
      </c>
      <c r="G81" s="5">
        <f t="shared" si="5"/>
        <v>24</v>
      </c>
      <c r="H81" s="9">
        <v>7.73</v>
      </c>
      <c r="I81" s="6">
        <f t="shared" si="6"/>
        <v>185.52</v>
      </c>
      <c r="J81" s="10">
        <v>0</v>
      </c>
      <c r="K81" s="5">
        <f t="shared" si="7"/>
        <v>24</v>
      </c>
      <c r="L81" s="6">
        <f t="shared" si="9"/>
        <v>0</v>
      </c>
      <c r="M81" s="6">
        <f t="shared" si="8"/>
        <v>185.52</v>
      </c>
      <c r="N81" s="5" t="s">
        <v>122</v>
      </c>
      <c r="O81" s="5" t="s">
        <v>123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s="12" customFormat="1">
      <c r="A82" s="39">
        <v>29</v>
      </c>
      <c r="B82" s="45" t="s">
        <v>135</v>
      </c>
      <c r="C82" s="5" t="s">
        <v>211</v>
      </c>
      <c r="D82" s="5" t="s">
        <v>133</v>
      </c>
      <c r="E82" s="5">
        <v>0</v>
      </c>
      <c r="F82" s="7">
        <v>24</v>
      </c>
      <c r="G82" s="5">
        <f t="shared" si="5"/>
        <v>24</v>
      </c>
      <c r="H82" s="9">
        <v>11.7</v>
      </c>
      <c r="I82" s="6">
        <f t="shared" si="6"/>
        <v>280.79999999999995</v>
      </c>
      <c r="J82" s="10">
        <v>12</v>
      </c>
      <c r="K82" s="5">
        <f t="shared" si="7"/>
        <v>12</v>
      </c>
      <c r="L82" s="6">
        <f t="shared" si="9"/>
        <v>140.39999999999998</v>
      </c>
      <c r="M82" s="6">
        <f t="shared" si="8"/>
        <v>140.39999999999998</v>
      </c>
      <c r="N82" s="5" t="s">
        <v>122</v>
      </c>
      <c r="O82" s="5" t="s">
        <v>123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s="12" customFormat="1">
      <c r="A83" s="39"/>
      <c r="B83" s="45" t="s">
        <v>135</v>
      </c>
      <c r="C83" s="5" t="s">
        <v>136</v>
      </c>
      <c r="D83" s="5" t="s">
        <v>137</v>
      </c>
      <c r="E83" s="5">
        <v>12</v>
      </c>
      <c r="F83" s="7">
        <v>24</v>
      </c>
      <c r="G83" s="5">
        <f t="shared" si="5"/>
        <v>36</v>
      </c>
      <c r="H83" s="14">
        <v>6.24</v>
      </c>
      <c r="I83" s="6">
        <f t="shared" si="6"/>
        <v>224.64000000000001</v>
      </c>
      <c r="J83" s="5">
        <v>12</v>
      </c>
      <c r="K83" s="5">
        <f t="shared" si="7"/>
        <v>24</v>
      </c>
      <c r="L83" s="6">
        <f t="shared" si="9"/>
        <v>74.88</v>
      </c>
      <c r="M83" s="6">
        <f t="shared" si="8"/>
        <v>149.76000000000002</v>
      </c>
      <c r="N83" s="5" t="s">
        <v>134</v>
      </c>
      <c r="O83" s="5" t="s">
        <v>123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s="12" customFormat="1">
      <c r="A84" s="39"/>
      <c r="B84" s="45" t="s">
        <v>135</v>
      </c>
      <c r="C84" s="5" t="s">
        <v>212</v>
      </c>
      <c r="D84" s="5" t="s">
        <v>213</v>
      </c>
      <c r="E84" s="5">
        <v>0</v>
      </c>
      <c r="F84" s="7">
        <v>24</v>
      </c>
      <c r="G84" s="5">
        <f t="shared" si="5"/>
        <v>24</v>
      </c>
      <c r="H84" s="15">
        <v>4.6429999999999998</v>
      </c>
      <c r="I84" s="6">
        <f t="shared" si="6"/>
        <v>111.43199999999999</v>
      </c>
      <c r="J84" s="5">
        <v>12</v>
      </c>
      <c r="K84" s="5">
        <f t="shared" si="7"/>
        <v>12</v>
      </c>
      <c r="L84" s="6">
        <f t="shared" si="9"/>
        <v>55.715999999999994</v>
      </c>
      <c r="M84" s="6">
        <f t="shared" si="8"/>
        <v>55.715999999999994</v>
      </c>
      <c r="N84" s="5" t="s">
        <v>134</v>
      </c>
      <c r="O84" s="5" t="s">
        <v>123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s="12" customFormat="1">
      <c r="A85" s="39"/>
      <c r="B85" s="45" t="s">
        <v>135</v>
      </c>
      <c r="C85" s="5" t="s">
        <v>214</v>
      </c>
      <c r="D85" s="5" t="s">
        <v>213</v>
      </c>
      <c r="E85" s="5">
        <v>0</v>
      </c>
      <c r="F85" s="7">
        <v>24</v>
      </c>
      <c r="G85" s="5">
        <f t="shared" si="5"/>
        <v>24</v>
      </c>
      <c r="H85" s="15">
        <v>4.2</v>
      </c>
      <c r="I85" s="6">
        <f t="shared" si="6"/>
        <v>100.80000000000001</v>
      </c>
      <c r="J85" s="5">
        <v>12</v>
      </c>
      <c r="K85" s="5">
        <f t="shared" si="7"/>
        <v>12</v>
      </c>
      <c r="L85" s="6">
        <f t="shared" si="9"/>
        <v>50.400000000000006</v>
      </c>
      <c r="M85" s="6">
        <f t="shared" si="8"/>
        <v>50.400000000000006</v>
      </c>
      <c r="N85" s="5" t="s">
        <v>134</v>
      </c>
      <c r="O85" s="5" t="s">
        <v>123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s="12" customFormat="1">
      <c r="A86" s="39"/>
      <c r="B86" s="45" t="s">
        <v>135</v>
      </c>
      <c r="C86" s="5" t="s">
        <v>215</v>
      </c>
      <c r="D86" s="5" t="s">
        <v>216</v>
      </c>
      <c r="E86" s="5">
        <v>0</v>
      </c>
      <c r="F86" s="7">
        <v>24</v>
      </c>
      <c r="G86" s="5">
        <f t="shared" si="5"/>
        <v>24</v>
      </c>
      <c r="H86" s="15">
        <v>5.2619999999999996</v>
      </c>
      <c r="I86" s="6">
        <f t="shared" si="6"/>
        <v>126.28799999999998</v>
      </c>
      <c r="J86" s="5">
        <v>0</v>
      </c>
      <c r="K86" s="5">
        <f t="shared" si="7"/>
        <v>24</v>
      </c>
      <c r="L86" s="6">
        <f t="shared" si="9"/>
        <v>0</v>
      </c>
      <c r="M86" s="6">
        <f t="shared" si="8"/>
        <v>126.28799999999998</v>
      </c>
      <c r="N86" s="5" t="s">
        <v>134</v>
      </c>
      <c r="O86" s="5" t="s">
        <v>123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s="12" customFormat="1">
      <c r="A87" s="39"/>
      <c r="B87" s="45" t="s">
        <v>135</v>
      </c>
      <c r="C87" s="5" t="s">
        <v>138</v>
      </c>
      <c r="D87" s="5" t="s">
        <v>139</v>
      </c>
      <c r="E87" s="5">
        <v>20</v>
      </c>
      <c r="F87" s="7">
        <v>0</v>
      </c>
      <c r="G87" s="5">
        <f t="shared" si="5"/>
        <v>20</v>
      </c>
      <c r="H87" s="15">
        <v>3.71</v>
      </c>
      <c r="I87" s="6">
        <f t="shared" si="6"/>
        <v>74.2</v>
      </c>
      <c r="J87" s="5">
        <v>0</v>
      </c>
      <c r="K87" s="5">
        <f t="shared" si="7"/>
        <v>20</v>
      </c>
      <c r="L87" s="6">
        <f t="shared" si="9"/>
        <v>0</v>
      </c>
      <c r="M87" s="6">
        <f t="shared" si="8"/>
        <v>74.2</v>
      </c>
      <c r="N87" s="5" t="s">
        <v>134</v>
      </c>
      <c r="O87" s="5" t="s">
        <v>123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s="12" customFormat="1">
      <c r="A88" s="39"/>
      <c r="B88" s="45" t="s">
        <v>135</v>
      </c>
      <c r="C88" s="5" t="s">
        <v>140</v>
      </c>
      <c r="D88" s="5" t="s">
        <v>71</v>
      </c>
      <c r="E88" s="5">
        <v>40</v>
      </c>
      <c r="F88" s="7">
        <v>20</v>
      </c>
      <c r="G88" s="5">
        <f t="shared" si="5"/>
        <v>60</v>
      </c>
      <c r="H88" s="15">
        <v>4</v>
      </c>
      <c r="I88" s="6">
        <f t="shared" si="6"/>
        <v>240</v>
      </c>
      <c r="J88" s="5">
        <v>0</v>
      </c>
      <c r="K88" s="5">
        <f t="shared" si="7"/>
        <v>60</v>
      </c>
      <c r="L88" s="6">
        <f t="shared" si="9"/>
        <v>0</v>
      </c>
      <c r="M88" s="6">
        <f t="shared" si="8"/>
        <v>240</v>
      </c>
      <c r="N88" s="5" t="s">
        <v>134</v>
      </c>
      <c r="O88" s="5" t="s">
        <v>123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s="12" customFormat="1">
      <c r="A89" s="39"/>
      <c r="B89" s="45" t="s">
        <v>135</v>
      </c>
      <c r="C89" s="5" t="s">
        <v>69</v>
      </c>
      <c r="D89" s="5" t="s">
        <v>217</v>
      </c>
      <c r="E89" s="5">
        <v>0</v>
      </c>
      <c r="F89" s="7">
        <v>25</v>
      </c>
      <c r="G89" s="5">
        <f t="shared" si="5"/>
        <v>25</v>
      </c>
      <c r="H89" s="15">
        <v>4.6399999999999997</v>
      </c>
      <c r="I89" s="6">
        <f t="shared" si="6"/>
        <v>115.99999999999999</v>
      </c>
      <c r="J89" s="5">
        <v>0</v>
      </c>
      <c r="K89" s="5">
        <f t="shared" si="7"/>
        <v>25</v>
      </c>
      <c r="L89" s="6">
        <f t="shared" si="9"/>
        <v>0</v>
      </c>
      <c r="M89" s="6">
        <f t="shared" si="8"/>
        <v>115.99999999999999</v>
      </c>
      <c r="N89" s="5" t="s">
        <v>134</v>
      </c>
      <c r="O89" s="5" t="s">
        <v>123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s="12" customFormat="1">
      <c r="A90" s="39"/>
      <c r="B90" s="45" t="s">
        <v>135</v>
      </c>
      <c r="C90" s="5" t="s">
        <v>218</v>
      </c>
      <c r="D90" s="5" t="s">
        <v>141</v>
      </c>
      <c r="E90" s="5">
        <v>20</v>
      </c>
      <c r="F90" s="7">
        <v>0</v>
      </c>
      <c r="G90" s="5">
        <f t="shared" si="5"/>
        <v>20</v>
      </c>
      <c r="H90" s="14">
        <v>5.57</v>
      </c>
      <c r="I90" s="6">
        <f t="shared" si="6"/>
        <v>111.4</v>
      </c>
      <c r="J90" s="5">
        <v>10</v>
      </c>
      <c r="K90" s="5">
        <f t="shared" si="7"/>
        <v>10</v>
      </c>
      <c r="L90" s="6">
        <f t="shared" si="9"/>
        <v>55.7</v>
      </c>
      <c r="M90" s="6">
        <f>I90-L90</f>
        <v>55.7</v>
      </c>
      <c r="N90" s="5" t="s">
        <v>134</v>
      </c>
      <c r="O90" s="5" t="s">
        <v>123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s="12" customFormat="1">
      <c r="A91" s="39"/>
      <c r="B91" s="45" t="s">
        <v>135</v>
      </c>
      <c r="C91" s="5" t="s">
        <v>219</v>
      </c>
      <c r="D91" s="5" t="s">
        <v>142</v>
      </c>
      <c r="E91" s="5">
        <v>10</v>
      </c>
      <c r="F91" s="7">
        <v>10</v>
      </c>
      <c r="G91" s="5">
        <f t="shared" si="5"/>
        <v>20</v>
      </c>
      <c r="H91" s="14">
        <v>3.71</v>
      </c>
      <c r="I91" s="6">
        <f t="shared" si="6"/>
        <v>74.2</v>
      </c>
      <c r="J91" s="5">
        <v>0</v>
      </c>
      <c r="K91" s="5">
        <f t="shared" si="7"/>
        <v>20</v>
      </c>
      <c r="L91" s="6">
        <f t="shared" si="9"/>
        <v>0</v>
      </c>
      <c r="M91" s="6">
        <f t="shared" si="8"/>
        <v>74.2</v>
      </c>
      <c r="N91" s="5" t="s">
        <v>183</v>
      </c>
      <c r="O91" s="5" t="s">
        <v>123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s="12" customFormat="1">
      <c r="A92" s="39"/>
      <c r="B92" s="45" t="s">
        <v>135</v>
      </c>
      <c r="C92" s="5" t="s">
        <v>220</v>
      </c>
      <c r="D92" s="5" t="s">
        <v>143</v>
      </c>
      <c r="E92" s="5">
        <v>20</v>
      </c>
      <c r="F92" s="7">
        <v>0</v>
      </c>
      <c r="G92" s="5">
        <f t="shared" si="5"/>
        <v>20</v>
      </c>
      <c r="H92" s="15">
        <v>4.33</v>
      </c>
      <c r="I92" s="6">
        <f t="shared" si="6"/>
        <v>86.6</v>
      </c>
      <c r="J92" s="5">
        <v>0</v>
      </c>
      <c r="K92" s="5">
        <f t="shared" si="7"/>
        <v>20</v>
      </c>
      <c r="L92" s="6">
        <f t="shared" si="9"/>
        <v>0</v>
      </c>
      <c r="M92" s="6">
        <f t="shared" si="8"/>
        <v>86.6</v>
      </c>
      <c r="N92" s="5" t="s">
        <v>134</v>
      </c>
      <c r="O92" s="5" t="s">
        <v>123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s="12" customFormat="1">
      <c r="A93" s="39"/>
      <c r="B93" s="45" t="s">
        <v>135</v>
      </c>
      <c r="C93" s="5" t="s">
        <v>221</v>
      </c>
      <c r="D93" s="5" t="s">
        <v>71</v>
      </c>
      <c r="E93" s="5">
        <v>20</v>
      </c>
      <c r="F93" s="7">
        <v>20</v>
      </c>
      <c r="G93" s="5">
        <f t="shared" si="5"/>
        <v>40</v>
      </c>
      <c r="H93" s="14">
        <v>5.88</v>
      </c>
      <c r="I93" s="6">
        <f t="shared" si="6"/>
        <v>235.2</v>
      </c>
      <c r="J93" s="5">
        <v>0</v>
      </c>
      <c r="K93" s="5">
        <f t="shared" si="7"/>
        <v>40</v>
      </c>
      <c r="L93" s="6">
        <f t="shared" si="9"/>
        <v>0</v>
      </c>
      <c r="M93" s="6">
        <f t="shared" si="8"/>
        <v>235.2</v>
      </c>
      <c r="N93" s="5" t="s">
        <v>134</v>
      </c>
      <c r="O93" s="5" t="s">
        <v>123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s="12" customFormat="1">
      <c r="A94" s="39"/>
      <c r="B94" s="45" t="s">
        <v>135</v>
      </c>
      <c r="C94" s="5" t="s">
        <v>222</v>
      </c>
      <c r="D94" s="5" t="s">
        <v>144</v>
      </c>
      <c r="E94" s="5">
        <v>10</v>
      </c>
      <c r="F94" s="7">
        <v>20</v>
      </c>
      <c r="G94" s="5">
        <f t="shared" si="5"/>
        <v>30</v>
      </c>
      <c r="H94" s="14">
        <v>3.71</v>
      </c>
      <c r="I94" s="6">
        <f t="shared" si="6"/>
        <v>111.3</v>
      </c>
      <c r="J94" s="5">
        <v>30</v>
      </c>
      <c r="K94" s="5">
        <f t="shared" si="7"/>
        <v>0</v>
      </c>
      <c r="L94" s="6">
        <f t="shared" si="9"/>
        <v>111.3</v>
      </c>
      <c r="M94" s="6">
        <f t="shared" si="8"/>
        <v>0</v>
      </c>
      <c r="N94" s="5" t="s">
        <v>134</v>
      </c>
      <c r="O94" s="5" t="s">
        <v>123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s="12" customFormat="1">
      <c r="A95" s="39"/>
      <c r="B95" s="45" t="s">
        <v>135</v>
      </c>
      <c r="C95" s="5" t="s">
        <v>223</v>
      </c>
      <c r="D95" s="5" t="s">
        <v>71</v>
      </c>
      <c r="E95" s="5">
        <v>20</v>
      </c>
      <c r="F95" s="7">
        <v>20</v>
      </c>
      <c r="G95" s="5">
        <f t="shared" si="5"/>
        <v>40</v>
      </c>
      <c r="H95" s="14">
        <v>3.464</v>
      </c>
      <c r="I95" s="6">
        <f t="shared" si="6"/>
        <v>138.56</v>
      </c>
      <c r="J95" s="5">
        <v>0</v>
      </c>
      <c r="K95" s="5">
        <f t="shared" si="7"/>
        <v>40</v>
      </c>
      <c r="L95" s="6">
        <f t="shared" si="9"/>
        <v>0</v>
      </c>
      <c r="M95" s="6">
        <f t="shared" si="8"/>
        <v>138.56</v>
      </c>
      <c r="N95" s="5" t="s">
        <v>134</v>
      </c>
      <c r="O95" s="5" t="s">
        <v>123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s="12" customFormat="1">
      <c r="A96" s="39"/>
      <c r="B96" s="45" t="s">
        <v>135</v>
      </c>
      <c r="C96" s="5" t="s">
        <v>224</v>
      </c>
      <c r="D96" s="5" t="s">
        <v>201</v>
      </c>
      <c r="E96" s="5">
        <v>0</v>
      </c>
      <c r="F96" s="7">
        <v>10</v>
      </c>
      <c r="G96" s="5">
        <f t="shared" si="5"/>
        <v>10</v>
      </c>
      <c r="H96" s="14">
        <v>3.71</v>
      </c>
      <c r="I96" s="6">
        <f t="shared" si="6"/>
        <v>37.1</v>
      </c>
      <c r="J96" s="5">
        <v>0</v>
      </c>
      <c r="K96" s="5">
        <f t="shared" si="7"/>
        <v>10</v>
      </c>
      <c r="L96" s="6">
        <f t="shared" si="9"/>
        <v>0</v>
      </c>
      <c r="M96" s="6">
        <f t="shared" si="8"/>
        <v>37.1</v>
      </c>
      <c r="N96" s="5" t="s">
        <v>134</v>
      </c>
      <c r="O96" s="5" t="s">
        <v>123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s="12" customFormat="1">
      <c r="A97" s="39"/>
      <c r="B97" s="45" t="s">
        <v>135</v>
      </c>
      <c r="C97" s="5" t="s">
        <v>225</v>
      </c>
      <c r="D97" s="5" t="s">
        <v>226</v>
      </c>
      <c r="E97" s="5">
        <v>0</v>
      </c>
      <c r="F97" s="7">
        <v>20</v>
      </c>
      <c r="G97" s="5">
        <f t="shared" si="5"/>
        <v>20</v>
      </c>
      <c r="H97" s="14">
        <v>3.71</v>
      </c>
      <c r="I97" s="6">
        <f t="shared" si="6"/>
        <v>74.2</v>
      </c>
      <c r="J97" s="5">
        <v>20</v>
      </c>
      <c r="K97" s="5">
        <f t="shared" si="7"/>
        <v>0</v>
      </c>
      <c r="L97" s="6">
        <f t="shared" si="9"/>
        <v>74.2</v>
      </c>
      <c r="M97" s="6">
        <f t="shared" si="8"/>
        <v>0</v>
      </c>
      <c r="N97" s="5" t="s">
        <v>134</v>
      </c>
      <c r="O97" s="5" t="s">
        <v>123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s="12" customFormat="1">
      <c r="A98" s="39"/>
      <c r="B98" s="45" t="s">
        <v>135</v>
      </c>
      <c r="C98" s="5" t="s">
        <v>227</v>
      </c>
      <c r="D98" s="5" t="s">
        <v>228</v>
      </c>
      <c r="E98" s="5">
        <v>0</v>
      </c>
      <c r="F98" s="7">
        <v>20</v>
      </c>
      <c r="G98" s="5">
        <f t="shared" si="5"/>
        <v>20</v>
      </c>
      <c r="H98" s="14">
        <v>3.71</v>
      </c>
      <c r="I98" s="6">
        <f t="shared" si="6"/>
        <v>74.2</v>
      </c>
      <c r="J98" s="5">
        <v>0</v>
      </c>
      <c r="K98" s="5">
        <f t="shared" si="7"/>
        <v>20</v>
      </c>
      <c r="L98" s="6">
        <f t="shared" si="9"/>
        <v>0</v>
      </c>
      <c r="M98" s="6">
        <f t="shared" si="8"/>
        <v>74.2</v>
      </c>
      <c r="N98" s="5" t="s">
        <v>134</v>
      </c>
      <c r="O98" s="5" t="s">
        <v>123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s="12" customFormat="1">
      <c r="A99" s="39"/>
      <c r="B99" s="45" t="s">
        <v>135</v>
      </c>
      <c r="C99" s="5" t="s">
        <v>229</v>
      </c>
      <c r="D99" s="5" t="s">
        <v>230</v>
      </c>
      <c r="E99" s="5">
        <v>0</v>
      </c>
      <c r="F99" s="7">
        <v>20</v>
      </c>
      <c r="G99" s="5">
        <f t="shared" si="5"/>
        <v>20</v>
      </c>
      <c r="H99" s="14">
        <v>3.71</v>
      </c>
      <c r="I99" s="6">
        <f t="shared" si="6"/>
        <v>74.2</v>
      </c>
      <c r="J99" s="5">
        <v>0</v>
      </c>
      <c r="K99" s="5">
        <f t="shared" si="7"/>
        <v>20</v>
      </c>
      <c r="L99" s="6">
        <f t="shared" si="9"/>
        <v>0</v>
      </c>
      <c r="M99" s="6">
        <f t="shared" si="8"/>
        <v>74.2</v>
      </c>
      <c r="N99" s="5" t="s">
        <v>134</v>
      </c>
      <c r="O99" s="5" t="s">
        <v>123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s="12" customFormat="1">
      <c r="A100" s="39">
        <v>30</v>
      </c>
      <c r="B100" s="45" t="s">
        <v>145</v>
      </c>
      <c r="C100" s="5" t="s">
        <v>146</v>
      </c>
      <c r="D100" s="5" t="s">
        <v>121</v>
      </c>
      <c r="E100" s="5">
        <v>40</v>
      </c>
      <c r="F100" s="7">
        <v>0</v>
      </c>
      <c r="G100" s="5">
        <f t="shared" si="5"/>
        <v>40</v>
      </c>
      <c r="H100" s="9">
        <v>10</v>
      </c>
      <c r="I100" s="6">
        <f t="shared" si="6"/>
        <v>400</v>
      </c>
      <c r="J100" s="10">
        <v>0</v>
      </c>
      <c r="K100" s="5">
        <f t="shared" si="7"/>
        <v>40</v>
      </c>
      <c r="L100" s="6">
        <f t="shared" si="9"/>
        <v>0</v>
      </c>
      <c r="M100" s="6">
        <f t="shared" si="8"/>
        <v>400</v>
      </c>
      <c r="N100" s="5" t="s">
        <v>147</v>
      </c>
      <c r="O100" s="5" t="s">
        <v>123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s="12" customFormat="1">
      <c r="A101" s="39"/>
      <c r="B101" s="45" t="s">
        <v>145</v>
      </c>
      <c r="C101" s="5" t="s">
        <v>86</v>
      </c>
      <c r="D101" s="5" t="s">
        <v>137</v>
      </c>
      <c r="E101" s="5">
        <v>0</v>
      </c>
      <c r="F101" s="7">
        <v>24</v>
      </c>
      <c r="G101" s="5">
        <f t="shared" si="5"/>
        <v>24</v>
      </c>
      <c r="H101" s="9">
        <v>5.71</v>
      </c>
      <c r="I101" s="6">
        <f t="shared" si="6"/>
        <v>137.04</v>
      </c>
      <c r="J101" s="10">
        <v>0</v>
      </c>
      <c r="K101" s="5">
        <f t="shared" si="7"/>
        <v>24</v>
      </c>
      <c r="L101" s="6">
        <f t="shared" si="9"/>
        <v>0</v>
      </c>
      <c r="M101" s="6">
        <f t="shared" si="8"/>
        <v>137.04</v>
      </c>
      <c r="N101" s="5" t="s">
        <v>134</v>
      </c>
      <c r="O101" s="5" t="s">
        <v>123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s="12" customFormat="1" ht="31.2">
      <c r="A102" s="39">
        <v>31</v>
      </c>
      <c r="B102" s="45" t="s">
        <v>148</v>
      </c>
      <c r="C102" s="5" t="s">
        <v>231</v>
      </c>
      <c r="D102" s="5" t="s">
        <v>11</v>
      </c>
      <c r="E102" s="5">
        <v>203</v>
      </c>
      <c r="F102" s="7">
        <v>24</v>
      </c>
      <c r="G102" s="5">
        <f t="shared" si="5"/>
        <v>227</v>
      </c>
      <c r="H102" s="14">
        <v>9.3000000000000007</v>
      </c>
      <c r="I102" s="6">
        <f t="shared" si="6"/>
        <v>2111.1000000000004</v>
      </c>
      <c r="J102" s="10">
        <v>50</v>
      </c>
      <c r="K102" s="5">
        <f t="shared" si="7"/>
        <v>177</v>
      </c>
      <c r="L102" s="6">
        <f t="shared" si="9"/>
        <v>465.00000000000006</v>
      </c>
      <c r="M102" s="6">
        <f t="shared" si="8"/>
        <v>1646.1000000000004</v>
      </c>
      <c r="N102" s="5" t="s">
        <v>151</v>
      </c>
      <c r="O102" s="5" t="s">
        <v>123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s="12" customFormat="1" ht="31.2">
      <c r="A103" s="39">
        <v>32</v>
      </c>
      <c r="B103" s="45" t="s">
        <v>149</v>
      </c>
      <c r="C103" s="5" t="s">
        <v>150</v>
      </c>
      <c r="D103" s="5" t="s">
        <v>16</v>
      </c>
      <c r="E103" s="5">
        <v>153</v>
      </c>
      <c r="F103" s="7">
        <v>0</v>
      </c>
      <c r="G103" s="5">
        <f t="shared" si="5"/>
        <v>153</v>
      </c>
      <c r="H103" s="14">
        <v>3.6160000000000001</v>
      </c>
      <c r="I103" s="6">
        <f t="shared" si="6"/>
        <v>553.24800000000005</v>
      </c>
      <c r="J103" s="10">
        <v>0</v>
      </c>
      <c r="K103" s="5">
        <f t="shared" si="7"/>
        <v>153</v>
      </c>
      <c r="L103" s="6">
        <f t="shared" si="9"/>
        <v>0</v>
      </c>
      <c r="M103" s="6">
        <f t="shared" si="8"/>
        <v>553.24800000000005</v>
      </c>
      <c r="N103" s="5" t="s">
        <v>151</v>
      </c>
      <c r="O103" s="5" t="s">
        <v>123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s="12" customFormat="1" ht="46.8">
      <c r="A104" s="39">
        <v>33</v>
      </c>
      <c r="B104" s="45" t="s">
        <v>152</v>
      </c>
      <c r="C104" s="5" t="s">
        <v>153</v>
      </c>
      <c r="D104" s="5" t="s">
        <v>38</v>
      </c>
      <c r="E104" s="5">
        <v>48</v>
      </c>
      <c r="F104" s="7">
        <v>0</v>
      </c>
      <c r="G104" s="5">
        <f t="shared" si="5"/>
        <v>48</v>
      </c>
      <c r="H104" s="9">
        <v>11.9</v>
      </c>
      <c r="I104" s="6">
        <f t="shared" si="6"/>
        <v>571.20000000000005</v>
      </c>
      <c r="J104" s="10">
        <v>0</v>
      </c>
      <c r="K104" s="5">
        <f t="shared" si="7"/>
        <v>48</v>
      </c>
      <c r="L104" s="6">
        <f t="shared" si="9"/>
        <v>0</v>
      </c>
      <c r="M104" s="6">
        <f t="shared" si="8"/>
        <v>571.20000000000005</v>
      </c>
      <c r="N104" s="5" t="s">
        <v>151</v>
      </c>
      <c r="O104" s="5" t="s">
        <v>208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s="12" customFormat="1" ht="46.8">
      <c r="A105" s="39"/>
      <c r="B105" s="45" t="s">
        <v>152</v>
      </c>
      <c r="C105" s="5" t="s">
        <v>156</v>
      </c>
      <c r="D105" s="5" t="s">
        <v>157</v>
      </c>
      <c r="E105" s="5">
        <v>24</v>
      </c>
      <c r="F105" s="7">
        <v>0</v>
      </c>
      <c r="G105" s="5">
        <f t="shared" si="5"/>
        <v>24</v>
      </c>
      <c r="H105" s="9">
        <v>8.5709999999999997</v>
      </c>
      <c r="I105" s="6">
        <f t="shared" si="6"/>
        <v>205.70400000000001</v>
      </c>
      <c r="J105" s="10">
        <v>0</v>
      </c>
      <c r="K105" s="5">
        <f t="shared" si="7"/>
        <v>24</v>
      </c>
      <c r="L105" s="6">
        <f t="shared" si="9"/>
        <v>0</v>
      </c>
      <c r="M105" s="6">
        <f t="shared" si="8"/>
        <v>205.70400000000001</v>
      </c>
      <c r="N105" s="5" t="s">
        <v>151</v>
      </c>
      <c r="O105" s="5" t="s">
        <v>208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s="12" customFormat="1" ht="46.8">
      <c r="A106" s="39"/>
      <c r="B106" s="45" t="s">
        <v>152</v>
      </c>
      <c r="C106" s="5" t="s">
        <v>158</v>
      </c>
      <c r="D106" s="5" t="s">
        <v>77</v>
      </c>
      <c r="E106" s="5">
        <v>24</v>
      </c>
      <c r="F106" s="7">
        <v>0</v>
      </c>
      <c r="G106" s="5">
        <f t="shared" si="5"/>
        <v>24</v>
      </c>
      <c r="H106" s="9">
        <v>7.2859999999999996</v>
      </c>
      <c r="I106" s="6">
        <f t="shared" si="6"/>
        <v>174.86399999999998</v>
      </c>
      <c r="J106" s="10">
        <v>0</v>
      </c>
      <c r="K106" s="5">
        <f t="shared" si="7"/>
        <v>24</v>
      </c>
      <c r="L106" s="6">
        <f t="shared" si="9"/>
        <v>0</v>
      </c>
      <c r="M106" s="6">
        <f t="shared" si="8"/>
        <v>174.86399999999998</v>
      </c>
      <c r="N106" s="5" t="s">
        <v>151</v>
      </c>
      <c r="O106" s="5" t="s">
        <v>155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s="12" customFormat="1" ht="46.8">
      <c r="A107" s="39"/>
      <c r="B107" s="45" t="s">
        <v>152</v>
      </c>
      <c r="C107" s="5" t="s">
        <v>159</v>
      </c>
      <c r="D107" s="5" t="s">
        <v>80</v>
      </c>
      <c r="E107" s="5">
        <v>40</v>
      </c>
      <c r="F107" s="7">
        <v>0</v>
      </c>
      <c r="G107" s="5">
        <f t="shared" si="5"/>
        <v>40</v>
      </c>
      <c r="H107" s="9">
        <v>5</v>
      </c>
      <c r="I107" s="6">
        <f t="shared" si="6"/>
        <v>200</v>
      </c>
      <c r="J107" s="10">
        <v>0</v>
      </c>
      <c r="K107" s="5">
        <f t="shared" si="7"/>
        <v>40</v>
      </c>
      <c r="L107" s="6">
        <f t="shared" si="9"/>
        <v>0</v>
      </c>
      <c r="M107" s="6">
        <f t="shared" si="8"/>
        <v>200</v>
      </c>
      <c r="N107" s="5" t="s">
        <v>151</v>
      </c>
      <c r="O107" s="5" t="s">
        <v>208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s="12" customFormat="1" ht="46.8">
      <c r="A108" s="39"/>
      <c r="B108" s="45" t="s">
        <v>152</v>
      </c>
      <c r="C108" s="5" t="s">
        <v>160</v>
      </c>
      <c r="D108" s="5" t="s">
        <v>26</v>
      </c>
      <c r="E108" s="5">
        <v>40</v>
      </c>
      <c r="F108" s="7">
        <v>0</v>
      </c>
      <c r="G108" s="5">
        <f t="shared" si="5"/>
        <v>40</v>
      </c>
      <c r="H108" s="9">
        <v>3.8090000000000002</v>
      </c>
      <c r="I108" s="6">
        <f t="shared" si="6"/>
        <v>152.36000000000001</v>
      </c>
      <c r="J108" s="10">
        <v>0</v>
      </c>
      <c r="K108" s="5">
        <f t="shared" si="7"/>
        <v>40</v>
      </c>
      <c r="L108" s="6">
        <f t="shared" si="9"/>
        <v>0</v>
      </c>
      <c r="M108" s="6">
        <f t="shared" si="8"/>
        <v>152.36000000000001</v>
      </c>
      <c r="N108" s="5" t="s">
        <v>151</v>
      </c>
      <c r="O108" s="5" t="s">
        <v>208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s="12" customFormat="1" ht="46.8">
      <c r="A109" s="39">
        <v>34</v>
      </c>
      <c r="B109" s="45" t="s">
        <v>161</v>
      </c>
      <c r="C109" s="5" t="s">
        <v>162</v>
      </c>
      <c r="D109" s="5" t="s">
        <v>11</v>
      </c>
      <c r="E109" s="5">
        <v>110</v>
      </c>
      <c r="F109" s="7"/>
      <c r="G109" s="5">
        <f t="shared" si="5"/>
        <v>110</v>
      </c>
      <c r="H109" s="9">
        <v>8.57</v>
      </c>
      <c r="I109" s="6">
        <f t="shared" si="6"/>
        <v>942.7</v>
      </c>
      <c r="J109" s="10">
        <v>5</v>
      </c>
      <c r="K109" s="5">
        <f t="shared" si="7"/>
        <v>105</v>
      </c>
      <c r="L109" s="6">
        <f t="shared" si="9"/>
        <v>42.85</v>
      </c>
      <c r="M109" s="6">
        <f t="shared" si="8"/>
        <v>899.85</v>
      </c>
      <c r="N109" s="5" t="s">
        <v>151</v>
      </c>
      <c r="O109" s="5" t="s">
        <v>208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s="12" customFormat="1" ht="46.8">
      <c r="A110" s="39"/>
      <c r="B110" s="45" t="s">
        <v>161</v>
      </c>
      <c r="C110" s="5" t="s">
        <v>163</v>
      </c>
      <c r="D110" s="5" t="s">
        <v>16</v>
      </c>
      <c r="E110" s="5">
        <v>180</v>
      </c>
      <c r="F110" s="7"/>
      <c r="G110" s="5">
        <f t="shared" si="5"/>
        <v>180</v>
      </c>
      <c r="H110" s="9">
        <v>7.28</v>
      </c>
      <c r="I110" s="6">
        <f t="shared" si="6"/>
        <v>1310.4000000000001</v>
      </c>
      <c r="J110" s="10">
        <v>20</v>
      </c>
      <c r="K110" s="5">
        <f t="shared" si="7"/>
        <v>160</v>
      </c>
      <c r="L110" s="6">
        <f t="shared" si="9"/>
        <v>145.6</v>
      </c>
      <c r="M110" s="6">
        <f t="shared" si="8"/>
        <v>1164.8000000000002</v>
      </c>
      <c r="N110" s="5" t="s">
        <v>151</v>
      </c>
      <c r="O110" s="5" t="s">
        <v>208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s="12" customFormat="1" ht="46.8">
      <c r="A111" s="39"/>
      <c r="B111" s="45" t="s">
        <v>161</v>
      </c>
      <c r="C111" s="5" t="s">
        <v>164</v>
      </c>
      <c r="D111" s="5" t="s">
        <v>165</v>
      </c>
      <c r="E111" s="5">
        <v>60</v>
      </c>
      <c r="F111" s="7"/>
      <c r="G111" s="5">
        <f t="shared" si="5"/>
        <v>60</v>
      </c>
      <c r="H111" s="9">
        <v>6.5709999999999997</v>
      </c>
      <c r="I111" s="6">
        <f t="shared" si="6"/>
        <v>394.26</v>
      </c>
      <c r="J111" s="10">
        <v>0</v>
      </c>
      <c r="K111" s="5">
        <f t="shared" si="7"/>
        <v>60</v>
      </c>
      <c r="L111" s="6">
        <f t="shared" si="9"/>
        <v>0</v>
      </c>
      <c r="M111" s="6">
        <f t="shared" si="8"/>
        <v>394.26</v>
      </c>
      <c r="N111" s="5" t="s">
        <v>154</v>
      </c>
      <c r="O111" s="5" t="s">
        <v>208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s="12" customFormat="1" ht="46.8">
      <c r="A112" s="39"/>
      <c r="B112" s="45" t="s">
        <v>161</v>
      </c>
      <c r="C112" s="5" t="s">
        <v>166</v>
      </c>
      <c r="D112" s="5" t="s">
        <v>167</v>
      </c>
      <c r="E112" s="5">
        <v>20</v>
      </c>
      <c r="F112" s="7"/>
      <c r="G112" s="5">
        <f t="shared" si="5"/>
        <v>20</v>
      </c>
      <c r="H112" s="9">
        <v>3.464</v>
      </c>
      <c r="I112" s="6">
        <f t="shared" si="6"/>
        <v>69.28</v>
      </c>
      <c r="J112" s="10">
        <v>0</v>
      </c>
      <c r="K112" s="5">
        <f t="shared" si="7"/>
        <v>20</v>
      </c>
      <c r="L112" s="6">
        <f t="shared" si="9"/>
        <v>0</v>
      </c>
      <c r="M112" s="6">
        <f t="shared" si="8"/>
        <v>69.28</v>
      </c>
      <c r="N112" s="5" t="s">
        <v>154</v>
      </c>
      <c r="O112" s="5" t="s">
        <v>208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s="12" customFormat="1" ht="46.8">
      <c r="A113" s="39">
        <v>35</v>
      </c>
      <c r="B113" s="45" t="s">
        <v>168</v>
      </c>
      <c r="C113" s="5" t="s">
        <v>169</v>
      </c>
      <c r="D113" s="5" t="s">
        <v>11</v>
      </c>
      <c r="E113" s="5">
        <v>4</v>
      </c>
      <c r="F113" s="13">
        <v>24</v>
      </c>
      <c r="G113" s="5">
        <f t="shared" si="5"/>
        <v>28</v>
      </c>
      <c r="H113" s="16">
        <v>14.834</v>
      </c>
      <c r="I113" s="6">
        <f t="shared" si="6"/>
        <v>415.35199999999998</v>
      </c>
      <c r="J113" s="10">
        <v>15</v>
      </c>
      <c r="K113" s="5">
        <f t="shared" si="7"/>
        <v>13</v>
      </c>
      <c r="L113" s="6">
        <f t="shared" si="9"/>
        <v>222.51</v>
      </c>
      <c r="M113" s="6">
        <f t="shared" si="8"/>
        <v>192.84199999999998</v>
      </c>
      <c r="N113" s="5" t="s">
        <v>134</v>
      </c>
      <c r="O113" s="5" t="s">
        <v>208</v>
      </c>
      <c r="P113" s="11"/>
      <c r="Q113" s="11"/>
      <c r="R113" s="11"/>
      <c r="S113" s="11"/>
      <c r="T113" s="11"/>
      <c r="U113" s="11"/>
      <c r="V113" s="11"/>
      <c r="W113" s="11">
        <v>13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s="12" customFormat="1" ht="46.8">
      <c r="A114" s="39"/>
      <c r="B114" s="45" t="s">
        <v>168</v>
      </c>
      <c r="C114" s="5" t="s">
        <v>170</v>
      </c>
      <c r="D114" s="5" t="s">
        <v>171</v>
      </c>
      <c r="E114" s="5">
        <v>28</v>
      </c>
      <c r="F114" s="13">
        <v>24</v>
      </c>
      <c r="G114" s="5">
        <f t="shared" si="5"/>
        <v>52</v>
      </c>
      <c r="H114" s="16">
        <v>9.8000000000000007</v>
      </c>
      <c r="I114" s="6">
        <f t="shared" si="6"/>
        <v>509.6</v>
      </c>
      <c r="J114" s="10">
        <v>24</v>
      </c>
      <c r="K114" s="5">
        <f t="shared" si="7"/>
        <v>28</v>
      </c>
      <c r="L114" s="6">
        <f t="shared" si="9"/>
        <v>235.20000000000002</v>
      </c>
      <c r="M114" s="6">
        <f t="shared" si="8"/>
        <v>274.39999999999998</v>
      </c>
      <c r="N114" s="5" t="s">
        <v>134</v>
      </c>
      <c r="O114" s="5" t="s">
        <v>208</v>
      </c>
      <c r="P114" s="11"/>
      <c r="Q114" s="11"/>
      <c r="R114" s="11"/>
      <c r="S114" s="11"/>
      <c r="T114" s="11"/>
      <c r="U114" s="11"/>
      <c r="V114" s="11"/>
      <c r="W114" s="11">
        <v>28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s="12" customFormat="1" ht="46.8">
      <c r="A115" s="39"/>
      <c r="B115" s="45" t="s">
        <v>168</v>
      </c>
      <c r="C115" s="5" t="s">
        <v>172</v>
      </c>
      <c r="D115" s="5" t="s">
        <v>35</v>
      </c>
      <c r="E115" s="5">
        <v>48</v>
      </c>
      <c r="F115" s="13">
        <v>9</v>
      </c>
      <c r="G115" s="5">
        <f t="shared" si="5"/>
        <v>57</v>
      </c>
      <c r="H115" s="16">
        <v>10.4</v>
      </c>
      <c r="I115" s="6">
        <f t="shared" si="6"/>
        <v>592.80000000000007</v>
      </c>
      <c r="J115" s="10">
        <v>0</v>
      </c>
      <c r="K115" s="5">
        <f t="shared" si="7"/>
        <v>57</v>
      </c>
      <c r="L115" s="6">
        <f t="shared" si="9"/>
        <v>0</v>
      </c>
      <c r="M115" s="6">
        <f t="shared" si="8"/>
        <v>592.80000000000007</v>
      </c>
      <c r="N115" s="5" t="s">
        <v>134</v>
      </c>
      <c r="O115" s="5" t="s">
        <v>208</v>
      </c>
      <c r="P115" s="11"/>
      <c r="Q115" s="11"/>
      <c r="R115" s="11"/>
      <c r="S115" s="11"/>
      <c r="T115" s="11"/>
      <c r="U115" s="11"/>
      <c r="V115" s="11"/>
      <c r="W115" s="11">
        <v>57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s="12" customFormat="1" ht="46.8">
      <c r="A116" s="39"/>
      <c r="B116" s="45" t="s">
        <v>168</v>
      </c>
      <c r="C116" s="5" t="s">
        <v>173</v>
      </c>
      <c r="D116" s="5" t="s">
        <v>35</v>
      </c>
      <c r="E116" s="5">
        <v>24</v>
      </c>
      <c r="F116" s="13">
        <v>24</v>
      </c>
      <c r="G116" s="5">
        <f t="shared" si="5"/>
        <v>48</v>
      </c>
      <c r="H116" s="16">
        <v>9.8330000000000002</v>
      </c>
      <c r="I116" s="6">
        <f t="shared" si="6"/>
        <v>471.98400000000004</v>
      </c>
      <c r="J116" s="10">
        <v>24</v>
      </c>
      <c r="K116" s="5">
        <f t="shared" si="7"/>
        <v>24</v>
      </c>
      <c r="L116" s="6">
        <f t="shared" si="9"/>
        <v>235.99200000000002</v>
      </c>
      <c r="M116" s="6">
        <f t="shared" si="8"/>
        <v>235.99200000000002</v>
      </c>
      <c r="N116" s="5" t="s">
        <v>134</v>
      </c>
      <c r="O116" s="5" t="s">
        <v>208</v>
      </c>
      <c r="P116" s="11"/>
      <c r="Q116" s="11"/>
      <c r="R116" s="11"/>
      <c r="S116" s="11"/>
      <c r="T116" s="11"/>
      <c r="U116" s="11"/>
      <c r="V116" s="11"/>
      <c r="W116" s="11">
        <v>24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s="12" customFormat="1" ht="46.8">
      <c r="A117" s="39"/>
      <c r="B117" s="45" t="s">
        <v>168</v>
      </c>
      <c r="C117" s="5" t="s">
        <v>174</v>
      </c>
      <c r="D117" s="5" t="s">
        <v>175</v>
      </c>
      <c r="E117" s="5">
        <v>28</v>
      </c>
      <c r="F117" s="13"/>
      <c r="G117" s="5">
        <f t="shared" si="5"/>
        <v>28</v>
      </c>
      <c r="H117" s="16">
        <v>9.2799999999999994</v>
      </c>
      <c r="I117" s="6">
        <f t="shared" si="6"/>
        <v>259.83999999999997</v>
      </c>
      <c r="J117" s="10">
        <v>0</v>
      </c>
      <c r="K117" s="5">
        <f t="shared" si="7"/>
        <v>28</v>
      </c>
      <c r="L117" s="6">
        <f t="shared" si="9"/>
        <v>0</v>
      </c>
      <c r="M117" s="6">
        <f t="shared" si="8"/>
        <v>259.83999999999997</v>
      </c>
      <c r="N117" s="5" t="s">
        <v>134</v>
      </c>
      <c r="O117" s="5" t="s">
        <v>208</v>
      </c>
      <c r="P117" s="11"/>
      <c r="Q117" s="11"/>
      <c r="R117" s="11"/>
      <c r="S117" s="11"/>
      <c r="T117" s="11"/>
      <c r="U117" s="11"/>
      <c r="V117" s="11"/>
      <c r="W117" s="11">
        <v>28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s="12" customFormat="1" ht="46.8">
      <c r="A118" s="39"/>
      <c r="B118" s="45" t="s">
        <v>168</v>
      </c>
      <c r="C118" s="5" t="s">
        <v>176</v>
      </c>
      <c r="D118" s="5" t="s">
        <v>80</v>
      </c>
      <c r="E118" s="5">
        <v>80</v>
      </c>
      <c r="F118" s="13">
        <v>20</v>
      </c>
      <c r="G118" s="5">
        <f t="shared" si="5"/>
        <v>100</v>
      </c>
      <c r="H118" s="16">
        <v>6.87</v>
      </c>
      <c r="I118" s="6">
        <f t="shared" si="6"/>
        <v>687</v>
      </c>
      <c r="J118" s="10">
        <v>20</v>
      </c>
      <c r="K118" s="5">
        <f t="shared" si="7"/>
        <v>80</v>
      </c>
      <c r="L118" s="6">
        <f t="shared" si="9"/>
        <v>137.4</v>
      </c>
      <c r="M118" s="6">
        <f t="shared" si="8"/>
        <v>549.6</v>
      </c>
      <c r="N118" s="5" t="s">
        <v>134</v>
      </c>
      <c r="O118" s="5" t="s">
        <v>208</v>
      </c>
      <c r="P118" s="11"/>
      <c r="Q118" s="11"/>
      <c r="R118" s="11"/>
      <c r="S118" s="11"/>
      <c r="T118" s="11"/>
      <c r="U118" s="11"/>
      <c r="V118" s="11"/>
      <c r="W118" s="11">
        <v>80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s="12" customFormat="1" ht="46.8">
      <c r="A119" s="39"/>
      <c r="B119" s="45" t="s">
        <v>168</v>
      </c>
      <c r="C119" s="5" t="s">
        <v>177</v>
      </c>
      <c r="D119" s="5" t="s">
        <v>15</v>
      </c>
      <c r="E119" s="5">
        <v>40</v>
      </c>
      <c r="F119" s="13"/>
      <c r="G119" s="5">
        <f t="shared" si="5"/>
        <v>40</v>
      </c>
      <c r="H119" s="16">
        <v>4.9000000000000004</v>
      </c>
      <c r="I119" s="6">
        <f t="shared" si="6"/>
        <v>196</v>
      </c>
      <c r="J119" s="10">
        <v>0</v>
      </c>
      <c r="K119" s="5">
        <f t="shared" si="7"/>
        <v>40</v>
      </c>
      <c r="L119" s="6">
        <f t="shared" si="9"/>
        <v>0</v>
      </c>
      <c r="M119" s="6">
        <f t="shared" si="8"/>
        <v>196</v>
      </c>
      <c r="N119" s="5" t="s">
        <v>134</v>
      </c>
      <c r="O119" s="5" t="s">
        <v>208</v>
      </c>
      <c r="P119" s="11"/>
      <c r="Q119" s="11"/>
      <c r="R119" s="11"/>
      <c r="S119" s="11"/>
      <c r="T119" s="11"/>
      <c r="U119" s="11"/>
      <c r="V119" s="11"/>
      <c r="W119" s="11">
        <v>40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s="12" customFormat="1" ht="46.8">
      <c r="A120" s="39"/>
      <c r="B120" s="45" t="s">
        <v>168</v>
      </c>
      <c r="C120" s="5" t="s">
        <v>256</v>
      </c>
      <c r="D120" s="5" t="s">
        <v>257</v>
      </c>
      <c r="E120" s="5">
        <v>375</v>
      </c>
      <c r="F120" s="13">
        <v>0</v>
      </c>
      <c r="G120" s="5">
        <f t="shared" si="5"/>
        <v>375</v>
      </c>
      <c r="H120" s="19">
        <v>6.8250000000000002</v>
      </c>
      <c r="I120" s="6">
        <f t="shared" si="6"/>
        <v>2559.375</v>
      </c>
      <c r="J120" s="10">
        <v>75</v>
      </c>
      <c r="K120" s="5">
        <f t="shared" si="7"/>
        <v>300</v>
      </c>
      <c r="L120" s="6">
        <f t="shared" si="9"/>
        <v>511.875</v>
      </c>
      <c r="M120" s="6">
        <f t="shared" si="8"/>
        <v>2047.5</v>
      </c>
      <c r="N120" s="5" t="s">
        <v>134</v>
      </c>
      <c r="O120" s="5" t="s">
        <v>208</v>
      </c>
      <c r="P120" s="11"/>
      <c r="Q120" s="11"/>
      <c r="R120" s="11"/>
      <c r="S120" s="11"/>
      <c r="T120" s="11"/>
      <c r="U120" s="11"/>
      <c r="V120" s="11"/>
      <c r="W120" s="11">
        <v>350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s="12" customFormat="1" ht="46.8">
      <c r="A121" s="39"/>
      <c r="B121" s="45" t="s">
        <v>168</v>
      </c>
      <c r="C121" s="5" t="s">
        <v>258</v>
      </c>
      <c r="D121" s="5" t="s">
        <v>259</v>
      </c>
      <c r="E121" s="5">
        <v>115</v>
      </c>
      <c r="F121" s="13">
        <v>20</v>
      </c>
      <c r="G121" s="5">
        <f t="shared" si="5"/>
        <v>135</v>
      </c>
      <c r="H121" s="19">
        <v>4.8</v>
      </c>
      <c r="I121" s="6">
        <f t="shared" si="6"/>
        <v>648</v>
      </c>
      <c r="J121" s="10">
        <v>40</v>
      </c>
      <c r="K121" s="5">
        <f t="shared" si="7"/>
        <v>95</v>
      </c>
      <c r="L121" s="6">
        <f t="shared" si="9"/>
        <v>192</v>
      </c>
      <c r="M121" s="6">
        <f t="shared" si="8"/>
        <v>456</v>
      </c>
      <c r="N121" s="5" t="s">
        <v>134</v>
      </c>
      <c r="O121" s="5" t="s">
        <v>208</v>
      </c>
      <c r="P121" s="11"/>
      <c r="Q121" s="11"/>
      <c r="R121" s="11"/>
      <c r="S121" s="11"/>
      <c r="T121" s="11"/>
      <c r="U121" s="11"/>
      <c r="V121" s="11"/>
      <c r="W121" s="11">
        <v>115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s="12" customFormat="1" ht="31.2">
      <c r="A122" s="39">
        <v>36</v>
      </c>
      <c r="B122" s="45" t="s">
        <v>178</v>
      </c>
      <c r="C122" s="5" t="s">
        <v>179</v>
      </c>
      <c r="D122" s="5" t="s">
        <v>17</v>
      </c>
      <c r="E122" s="5">
        <v>95</v>
      </c>
      <c r="F122" s="13">
        <v>24</v>
      </c>
      <c r="G122" s="5">
        <f t="shared" si="5"/>
        <v>119</v>
      </c>
      <c r="H122" s="16">
        <v>4.2850000000000001</v>
      </c>
      <c r="I122" s="6">
        <f t="shared" si="6"/>
        <v>509.91500000000002</v>
      </c>
      <c r="J122" s="10">
        <v>0</v>
      </c>
      <c r="K122" s="5">
        <f t="shared" si="7"/>
        <v>119</v>
      </c>
      <c r="L122" s="6">
        <f t="shared" si="9"/>
        <v>0</v>
      </c>
      <c r="M122" s="6">
        <f t="shared" si="8"/>
        <v>509.91500000000002</v>
      </c>
      <c r="N122" s="5" t="s">
        <v>180</v>
      </c>
      <c r="O122" s="5" t="s">
        <v>181</v>
      </c>
      <c r="P122" s="11"/>
      <c r="Q122" s="11"/>
      <c r="R122" s="11"/>
      <c r="S122" s="11"/>
      <c r="T122" s="11"/>
      <c r="U122" s="11"/>
      <c r="V122" s="11"/>
      <c r="W122" s="11">
        <f>SUM(W113:W121)</f>
        <v>735</v>
      </c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s="12" customFormat="1" ht="31.2">
      <c r="A123" s="39">
        <v>37</v>
      </c>
      <c r="B123" s="45" t="s">
        <v>233</v>
      </c>
      <c r="C123" s="5" t="s">
        <v>234</v>
      </c>
      <c r="D123" s="5" t="s">
        <v>235</v>
      </c>
      <c r="E123" s="5">
        <v>0</v>
      </c>
      <c r="F123" s="13">
        <v>14</v>
      </c>
      <c r="G123" s="5">
        <f>E123+F123</f>
        <v>14</v>
      </c>
      <c r="H123" s="16">
        <v>5.46</v>
      </c>
      <c r="I123" s="6">
        <f>G123*H123</f>
        <v>76.44</v>
      </c>
      <c r="J123" s="10">
        <v>0</v>
      </c>
      <c r="K123" s="5">
        <f>G123-J123</f>
        <v>14</v>
      </c>
      <c r="L123" s="6">
        <f>H123*J123</f>
        <v>0</v>
      </c>
      <c r="M123" s="6">
        <f>I123-L123</f>
        <v>76.44</v>
      </c>
      <c r="N123" s="5" t="s">
        <v>134</v>
      </c>
      <c r="O123" s="5" t="s">
        <v>181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s="12" customFormat="1" ht="31.2">
      <c r="A124" s="39">
        <v>38</v>
      </c>
      <c r="B124" s="45" t="s">
        <v>109</v>
      </c>
      <c r="C124" s="5" t="s">
        <v>236</v>
      </c>
      <c r="D124" s="5" t="s">
        <v>11</v>
      </c>
      <c r="E124" s="5">
        <v>0</v>
      </c>
      <c r="F124" s="13">
        <v>24</v>
      </c>
      <c r="G124" s="5">
        <f>E124+F124</f>
        <v>24</v>
      </c>
      <c r="H124" s="16">
        <v>9.5</v>
      </c>
      <c r="I124" s="6">
        <f>G124*H124</f>
        <v>228</v>
      </c>
      <c r="J124" s="10">
        <v>0</v>
      </c>
      <c r="K124" s="5">
        <f>G124-J124</f>
        <v>24</v>
      </c>
      <c r="L124" s="6">
        <f>H124*J124</f>
        <v>0</v>
      </c>
      <c r="M124" s="6">
        <f>I124-L124</f>
        <v>228</v>
      </c>
      <c r="N124" s="5" t="s">
        <v>134</v>
      </c>
      <c r="O124" s="5" t="s">
        <v>181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ht="18">
      <c r="A125" s="27" t="s">
        <v>87</v>
      </c>
      <c r="B125" s="28"/>
      <c r="C125" s="17"/>
      <c r="D125" s="17"/>
      <c r="E125" s="18">
        <f>SUM(E7:E124)</f>
        <v>5180</v>
      </c>
      <c r="F125" s="40">
        <f>SUM(F7:F124)</f>
        <v>1437</v>
      </c>
      <c r="G125" s="18">
        <f>SUM(G7:G124)</f>
        <v>6617</v>
      </c>
      <c r="H125" s="18"/>
      <c r="I125" s="18">
        <f>SUM(I7:I124)</f>
        <v>49339.198999999971</v>
      </c>
      <c r="J125" s="18">
        <f>SUM(J7:J124)</f>
        <v>934</v>
      </c>
      <c r="K125" s="18">
        <f>SUM(K7:K124)</f>
        <v>5683</v>
      </c>
      <c r="L125" s="18">
        <f>SUM(L7:L124)</f>
        <v>7457.5010000000002</v>
      </c>
      <c r="M125" s="18">
        <f>SUM(M7:M124)</f>
        <v>41881.697999999989</v>
      </c>
      <c r="N125" s="17"/>
      <c r="O125" s="17"/>
    </row>
  </sheetData>
  <protectedRanges>
    <protectedRange sqref="M42:M44 M58:M61 M35" name="Range4_5_1_2_2_1_1_1_1_1_1_1_1_1_1_1_1_1_1_2_1_1_1_1_1_1_1"/>
    <protectedRange sqref="K10 K7 K12:K21" name="Range4_5_1_2_2_1_1_1_1_1_1_1_1_2_1_1_1_1_1_1_1_1_1_1_1_1_1_1"/>
    <protectedRange sqref="K24" name="Range4_5_1_2_2_1_1_1_1_1_1_1_1_1_1_1_1_1_1_1_1_1_1_1_1_1_1_1_1_1"/>
  </protectedRanges>
  <mergeCells count="19">
    <mergeCell ref="A1:O1"/>
    <mergeCell ref="A2:O2"/>
    <mergeCell ref="A3:O3"/>
    <mergeCell ref="A4:A6"/>
    <mergeCell ref="B4:B5"/>
    <mergeCell ref="C4:C5"/>
    <mergeCell ref="K4:K5"/>
    <mergeCell ref="I4:I5"/>
    <mergeCell ref="D4:D5"/>
    <mergeCell ref="A125:B125"/>
    <mergeCell ref="O4:O5"/>
    <mergeCell ref="L4:L5"/>
    <mergeCell ref="M4:M5"/>
    <mergeCell ref="H4:H5"/>
    <mergeCell ref="E4:E5"/>
    <mergeCell ref="F4:F5"/>
    <mergeCell ref="G4:G5"/>
    <mergeCell ref="N4:N5"/>
    <mergeCell ref="J4:J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2020-11-09T10:11:26Z</dcterms:modified>
</cp:coreProperties>
</file>