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B107" i="1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P107"/>
  <c r="AR107" s="1"/>
  <c r="AO107"/>
  <c r="AN107"/>
  <c r="AK107"/>
  <c r="AL107" s="1"/>
  <c r="AJ107"/>
  <c r="AI107"/>
  <c r="AF107"/>
  <c r="AG107" s="1"/>
  <c r="AE107"/>
  <c r="AD107"/>
  <c r="AA107"/>
  <c r="AB107" s="1"/>
  <c r="Z107"/>
  <c r="Y107"/>
  <c r="V107"/>
  <c r="X107" s="1"/>
  <c r="U107"/>
  <c r="T107"/>
  <c r="D107"/>
  <c r="C107"/>
  <c r="EE106"/>
  <c r="ED106"/>
  <c r="EC106"/>
  <c r="DI106"/>
  <c r="G106" s="1"/>
  <c r="DH106"/>
  <c r="DG106"/>
  <c r="BQ106"/>
  <c r="BP106"/>
  <c r="BO106"/>
  <c r="BN106"/>
  <c r="BR106" s="1"/>
  <c r="AR106"/>
  <c r="AQ106"/>
  <c r="AM106"/>
  <c r="AL106"/>
  <c r="AH106"/>
  <c r="AG106"/>
  <c r="AC106"/>
  <c r="AB106"/>
  <c r="X106"/>
  <c r="W106"/>
  <c r="Q106"/>
  <c r="R106" s="1"/>
  <c r="P106"/>
  <c r="O106"/>
  <c r="L106"/>
  <c r="N106" s="1"/>
  <c r="K106"/>
  <c r="J106"/>
  <c r="F106"/>
  <c r="E106"/>
  <c r="EE105"/>
  <c r="ED105"/>
  <c r="EC105"/>
  <c r="DI105"/>
  <c r="G105" s="1"/>
  <c r="DH105"/>
  <c r="F105" s="1"/>
  <c r="DG105"/>
  <c r="BP105"/>
  <c r="BR105" s="1"/>
  <c r="BO105"/>
  <c r="BN105"/>
  <c r="AR105"/>
  <c r="AQ105"/>
  <c r="AM105"/>
  <c r="AL105"/>
  <c r="AH105"/>
  <c r="AG105"/>
  <c r="AC105"/>
  <c r="AB105"/>
  <c r="X105"/>
  <c r="W105"/>
  <c r="Q105"/>
  <c r="R105" s="1"/>
  <c r="P105"/>
  <c r="O105"/>
  <c r="L105"/>
  <c r="N105" s="1"/>
  <c r="K105"/>
  <c r="J105"/>
  <c r="E105"/>
  <c r="EE104"/>
  <c r="ED104"/>
  <c r="EC104"/>
  <c r="DI104"/>
  <c r="G104" s="1"/>
  <c r="DH104"/>
  <c r="F104" s="1"/>
  <c r="DG104"/>
  <c r="BP104"/>
  <c r="BR104" s="1"/>
  <c r="BO104"/>
  <c r="BN104"/>
  <c r="AR104"/>
  <c r="AQ104"/>
  <c r="AM104"/>
  <c r="AL104"/>
  <c r="AH104"/>
  <c r="AG104"/>
  <c r="AC104"/>
  <c r="AB104"/>
  <c r="X104"/>
  <c r="W104"/>
  <c r="Q104"/>
  <c r="R104" s="1"/>
  <c r="P104"/>
  <c r="O104"/>
  <c r="L104"/>
  <c r="N104" s="1"/>
  <c r="K104"/>
  <c r="J104"/>
  <c r="E104"/>
  <c r="EE103"/>
  <c r="ED103"/>
  <c r="EC103"/>
  <c r="DI103"/>
  <c r="G103" s="1"/>
  <c r="DH103"/>
  <c r="F103" s="1"/>
  <c r="DG103"/>
  <c r="BP103"/>
  <c r="BR103" s="1"/>
  <c r="BO103"/>
  <c r="BN103"/>
  <c r="AR103"/>
  <c r="AQ103"/>
  <c r="AM103"/>
  <c r="AL103"/>
  <c r="AH103"/>
  <c r="AG103"/>
  <c r="AC103"/>
  <c r="AB103"/>
  <c r="X103"/>
  <c r="W103"/>
  <c r="Q103"/>
  <c r="R103" s="1"/>
  <c r="P103"/>
  <c r="O103"/>
  <c r="L103"/>
  <c r="N103" s="1"/>
  <c r="K103"/>
  <c r="J103"/>
  <c r="E103"/>
  <c r="EE102"/>
  <c r="ED102"/>
  <c r="EC102"/>
  <c r="DI102"/>
  <c r="G102" s="1"/>
  <c r="DH102"/>
  <c r="F102" s="1"/>
  <c r="DG102"/>
  <c r="BP102"/>
  <c r="BR102" s="1"/>
  <c r="BO102"/>
  <c r="BN102"/>
  <c r="AR102"/>
  <c r="AQ102"/>
  <c r="AM102"/>
  <c r="AL102"/>
  <c r="AH102"/>
  <c r="AG102"/>
  <c r="AC102"/>
  <c r="AB102"/>
  <c r="X102"/>
  <c r="W102"/>
  <c r="Q102"/>
  <c r="R102" s="1"/>
  <c r="P102"/>
  <c r="O102"/>
  <c r="L102"/>
  <c r="N102" s="1"/>
  <c r="K102"/>
  <c r="J102"/>
  <c r="E102"/>
  <c r="EE101"/>
  <c r="ED101"/>
  <c r="EC101"/>
  <c r="DI101"/>
  <c r="G101" s="1"/>
  <c r="DH101"/>
  <c r="F101" s="1"/>
  <c r="DG101"/>
  <c r="BP101"/>
  <c r="BR101" s="1"/>
  <c r="BO101"/>
  <c r="BN101"/>
  <c r="AR101"/>
  <c r="AQ101"/>
  <c r="AM101"/>
  <c r="AL101"/>
  <c r="AH101"/>
  <c r="AG101"/>
  <c r="AC101"/>
  <c r="AB101"/>
  <c r="X101"/>
  <c r="W101"/>
  <c r="Q101"/>
  <c r="R101" s="1"/>
  <c r="P101"/>
  <c r="O101"/>
  <c r="L101"/>
  <c r="N101" s="1"/>
  <c r="K101"/>
  <c r="J101"/>
  <c r="E101"/>
  <c r="EE100"/>
  <c r="ED100"/>
  <c r="EC100"/>
  <c r="DI100"/>
  <c r="G100" s="1"/>
  <c r="DH100"/>
  <c r="F100" s="1"/>
  <c r="DG100"/>
  <c r="BP100"/>
  <c r="BR100" s="1"/>
  <c r="BO100"/>
  <c r="BN100"/>
  <c r="AR100"/>
  <c r="AQ100"/>
  <c r="AM100"/>
  <c r="AL100"/>
  <c r="AH100"/>
  <c r="AG100"/>
  <c r="AC100"/>
  <c r="AB100"/>
  <c r="X100"/>
  <c r="W100"/>
  <c r="Q100"/>
  <c r="R100" s="1"/>
  <c r="P100"/>
  <c r="O100"/>
  <c r="L100"/>
  <c r="N100" s="1"/>
  <c r="K100"/>
  <c r="J100"/>
  <c r="E100"/>
  <c r="EE99"/>
  <c r="ED99"/>
  <c r="EC99"/>
  <c r="DI99"/>
  <c r="G99" s="1"/>
  <c r="DH99"/>
  <c r="F99" s="1"/>
  <c r="DG99"/>
  <c r="BP99"/>
  <c r="BR99" s="1"/>
  <c r="BO99"/>
  <c r="BN99"/>
  <c r="AR99"/>
  <c r="AQ99"/>
  <c r="AM99"/>
  <c r="AL99"/>
  <c r="AH99"/>
  <c r="AG99"/>
  <c r="AC99"/>
  <c r="AB99"/>
  <c r="X99"/>
  <c r="W99"/>
  <c r="Q99"/>
  <c r="R99" s="1"/>
  <c r="P99"/>
  <c r="O99"/>
  <c r="L99"/>
  <c r="N99" s="1"/>
  <c r="K99"/>
  <c r="J99"/>
  <c r="E99"/>
  <c r="EE98"/>
  <c r="ED98"/>
  <c r="EC98"/>
  <c r="DI98"/>
  <c r="G98" s="1"/>
  <c r="DH98"/>
  <c r="F98" s="1"/>
  <c r="DG98"/>
  <c r="BP98"/>
  <c r="BR98" s="1"/>
  <c r="BO98"/>
  <c r="BN98"/>
  <c r="AR98"/>
  <c r="AQ98"/>
  <c r="AM98"/>
  <c r="AL98"/>
  <c r="AH98"/>
  <c r="AG98"/>
  <c r="AC98"/>
  <c r="AB98"/>
  <c r="X98"/>
  <c r="W98"/>
  <c r="Q98"/>
  <c r="R98" s="1"/>
  <c r="P98"/>
  <c r="O98"/>
  <c r="L98"/>
  <c r="N98" s="1"/>
  <c r="K98"/>
  <c r="J98"/>
  <c r="E98"/>
  <c r="EE97"/>
  <c r="ED97"/>
  <c r="EC97"/>
  <c r="DI97"/>
  <c r="G97" s="1"/>
  <c r="DH97"/>
  <c r="F97" s="1"/>
  <c r="DG97"/>
  <c r="BP97"/>
  <c r="BR97" s="1"/>
  <c r="BO97"/>
  <c r="BN97"/>
  <c r="AR97"/>
  <c r="AQ97"/>
  <c r="AM97"/>
  <c r="AL97"/>
  <c r="AH97"/>
  <c r="AG97"/>
  <c r="AC97"/>
  <c r="AB97"/>
  <c r="X97"/>
  <c r="W97"/>
  <c r="Q97"/>
  <c r="R97" s="1"/>
  <c r="P97"/>
  <c r="O97"/>
  <c r="L97"/>
  <c r="N97" s="1"/>
  <c r="K97"/>
  <c r="J97"/>
  <c r="E97"/>
  <c r="EE96"/>
  <c r="ED96"/>
  <c r="EC96"/>
  <c r="DI96"/>
  <c r="G96" s="1"/>
  <c r="DH96"/>
  <c r="F96" s="1"/>
  <c r="DG96"/>
  <c r="BP96"/>
  <c r="BR96" s="1"/>
  <c r="BO96"/>
  <c r="BN96"/>
  <c r="AR96"/>
  <c r="AQ96"/>
  <c r="AM96"/>
  <c r="AL96"/>
  <c r="AH96"/>
  <c r="AG96"/>
  <c r="AC96"/>
  <c r="AB96"/>
  <c r="X96"/>
  <c r="W96"/>
  <c r="Q96"/>
  <c r="R96" s="1"/>
  <c r="P96"/>
  <c r="O96"/>
  <c r="L96"/>
  <c r="N96" s="1"/>
  <c r="K96"/>
  <c r="J96"/>
  <c r="E96"/>
  <c r="EE95"/>
  <c r="ED95"/>
  <c r="EC95"/>
  <c r="DI95"/>
  <c r="G95" s="1"/>
  <c r="DH95"/>
  <c r="F95" s="1"/>
  <c r="DG95"/>
  <c r="BP95"/>
  <c r="BR95" s="1"/>
  <c r="BO95"/>
  <c r="BN95"/>
  <c r="AR95"/>
  <c r="AQ95"/>
  <c r="AM95"/>
  <c r="AL95"/>
  <c r="AH95"/>
  <c r="AG95"/>
  <c r="AC95"/>
  <c r="AB95"/>
  <c r="X95"/>
  <c r="W95"/>
  <c r="Q95"/>
  <c r="R95" s="1"/>
  <c r="P95"/>
  <c r="O95"/>
  <c r="L95"/>
  <c r="N95" s="1"/>
  <c r="K95"/>
  <c r="J95"/>
  <c r="E95"/>
  <c r="EE94"/>
  <c r="ED94"/>
  <c r="EC94"/>
  <c r="DI94"/>
  <c r="G94" s="1"/>
  <c r="DH94"/>
  <c r="F94" s="1"/>
  <c r="DG94"/>
  <c r="BP94"/>
  <c r="BR94" s="1"/>
  <c r="BO94"/>
  <c r="BN94"/>
  <c r="AR94"/>
  <c r="AQ94"/>
  <c r="AM94"/>
  <c r="AL94"/>
  <c r="AH94"/>
  <c r="AG94"/>
  <c r="AC94"/>
  <c r="AB94"/>
  <c r="X94"/>
  <c r="W94"/>
  <c r="Q94"/>
  <c r="R94" s="1"/>
  <c r="P94"/>
  <c r="O94"/>
  <c r="L94"/>
  <c r="N94" s="1"/>
  <c r="K94"/>
  <c r="J94"/>
  <c r="E94"/>
  <c r="EE93"/>
  <c r="ED93"/>
  <c r="EC93"/>
  <c r="DI93"/>
  <c r="G93" s="1"/>
  <c r="DH93"/>
  <c r="F93" s="1"/>
  <c r="DG93"/>
  <c r="BP93"/>
  <c r="BR93" s="1"/>
  <c r="BO93"/>
  <c r="BN93"/>
  <c r="AR93"/>
  <c r="AQ93"/>
  <c r="AM93"/>
  <c r="AL93"/>
  <c r="AH93"/>
  <c r="AG93"/>
  <c r="AC93"/>
  <c r="AB93"/>
  <c r="X93"/>
  <c r="W93"/>
  <c r="Q93"/>
  <c r="R93" s="1"/>
  <c r="P93"/>
  <c r="O93"/>
  <c r="L93"/>
  <c r="N93" s="1"/>
  <c r="K93"/>
  <c r="J93"/>
  <c r="E93"/>
  <c r="EE92"/>
  <c r="ED92"/>
  <c r="EC92"/>
  <c r="DI92"/>
  <c r="G92" s="1"/>
  <c r="DH92"/>
  <c r="F92" s="1"/>
  <c r="DG92"/>
  <c r="BP92"/>
  <c r="BR92" s="1"/>
  <c r="BO92"/>
  <c r="BN92"/>
  <c r="AR92"/>
  <c r="AQ92"/>
  <c r="AM92"/>
  <c r="AL92"/>
  <c r="AH92"/>
  <c r="AG92"/>
  <c r="AC92"/>
  <c r="AB92"/>
  <c r="X92"/>
  <c r="W92"/>
  <c r="Q92"/>
  <c r="R92" s="1"/>
  <c r="P92"/>
  <c r="O92"/>
  <c r="L92"/>
  <c r="N92" s="1"/>
  <c r="K92"/>
  <c r="J92"/>
  <c r="E92"/>
  <c r="EE91"/>
  <c r="ED91"/>
  <c r="EC91"/>
  <c r="DI91"/>
  <c r="G91" s="1"/>
  <c r="DH91"/>
  <c r="F91" s="1"/>
  <c r="DG91"/>
  <c r="BP91"/>
  <c r="BR91" s="1"/>
  <c r="BO91"/>
  <c r="BN91"/>
  <c r="AR91"/>
  <c r="AQ91"/>
  <c r="AM91"/>
  <c r="AL91"/>
  <c r="AH91"/>
  <c r="AG91"/>
  <c r="AC91"/>
  <c r="AB91"/>
  <c r="X91"/>
  <c r="W91"/>
  <c r="Q91"/>
  <c r="R91" s="1"/>
  <c r="P91"/>
  <c r="O91"/>
  <c r="L91"/>
  <c r="N91" s="1"/>
  <c r="K91"/>
  <c r="J91"/>
  <c r="E91"/>
  <c r="EE90"/>
  <c r="ED90"/>
  <c r="EC90"/>
  <c r="DI90"/>
  <c r="G90" s="1"/>
  <c r="DH90"/>
  <c r="F90" s="1"/>
  <c r="DG90"/>
  <c r="BP90"/>
  <c r="BR90" s="1"/>
  <c r="BO90"/>
  <c r="BN90"/>
  <c r="AR90"/>
  <c r="AQ90"/>
  <c r="AM90"/>
  <c r="AL90"/>
  <c r="AH90"/>
  <c r="AG90"/>
  <c r="AC90"/>
  <c r="AB90"/>
  <c r="X90"/>
  <c r="W90"/>
  <c r="Q90"/>
  <c r="R90" s="1"/>
  <c r="P90"/>
  <c r="O90"/>
  <c r="L90"/>
  <c r="N90" s="1"/>
  <c r="K90"/>
  <c r="J90"/>
  <c r="E90"/>
  <c r="EE89"/>
  <c r="ED89"/>
  <c r="EC89"/>
  <c r="DI89"/>
  <c r="G89" s="1"/>
  <c r="DH89"/>
  <c r="F89" s="1"/>
  <c r="DG89"/>
  <c r="BP89"/>
  <c r="BR89" s="1"/>
  <c r="BO89"/>
  <c r="BN89"/>
  <c r="AR89"/>
  <c r="AQ89"/>
  <c r="AM89"/>
  <c r="AL89"/>
  <c r="AH89"/>
  <c r="AG89"/>
  <c r="AC89"/>
  <c r="AB89"/>
  <c r="X89"/>
  <c r="W89"/>
  <c r="Q89"/>
  <c r="R89" s="1"/>
  <c r="P89"/>
  <c r="O89"/>
  <c r="L89"/>
  <c r="N89" s="1"/>
  <c r="K89"/>
  <c r="J89"/>
  <c r="E89"/>
  <c r="EE88"/>
  <c r="ED88"/>
  <c r="EC88"/>
  <c r="DI88"/>
  <c r="G88" s="1"/>
  <c r="DH88"/>
  <c r="F88" s="1"/>
  <c r="DG88"/>
  <c r="BP88"/>
  <c r="BR88" s="1"/>
  <c r="BO88"/>
  <c r="BN88"/>
  <c r="AR88"/>
  <c r="AQ88"/>
  <c r="AM88"/>
  <c r="AL88"/>
  <c r="AH88"/>
  <c r="AG88"/>
  <c r="AC88"/>
  <c r="AB88"/>
  <c r="X88"/>
  <c r="W88"/>
  <c r="Q88"/>
  <c r="R88" s="1"/>
  <c r="P88"/>
  <c r="O88"/>
  <c r="L88"/>
  <c r="N88" s="1"/>
  <c r="K88"/>
  <c r="J88"/>
  <c r="E88"/>
  <c r="EE87"/>
  <c r="ED87"/>
  <c r="EC87"/>
  <c r="DI87"/>
  <c r="G87" s="1"/>
  <c r="DH87"/>
  <c r="F87" s="1"/>
  <c r="DG87"/>
  <c r="BP87"/>
  <c r="BR87" s="1"/>
  <c r="BO87"/>
  <c r="BN87"/>
  <c r="AR87"/>
  <c r="AQ87"/>
  <c r="AM87"/>
  <c r="AL87"/>
  <c r="AH87"/>
  <c r="AG87"/>
  <c r="AC87"/>
  <c r="AB87"/>
  <c r="X87"/>
  <c r="W87"/>
  <c r="Q87"/>
  <c r="R87" s="1"/>
  <c r="P87"/>
  <c r="O87"/>
  <c r="L87"/>
  <c r="N87" s="1"/>
  <c r="K87"/>
  <c r="J87"/>
  <c r="E87"/>
  <c r="EE86"/>
  <c r="ED86"/>
  <c r="EC86"/>
  <c r="DI86"/>
  <c r="G86" s="1"/>
  <c r="DH86"/>
  <c r="F86" s="1"/>
  <c r="DG86"/>
  <c r="BP86"/>
  <c r="BR86" s="1"/>
  <c r="BO86"/>
  <c r="BN86"/>
  <c r="AR86"/>
  <c r="AQ86"/>
  <c r="AM86"/>
  <c r="AL86"/>
  <c r="AH86"/>
  <c r="AG86"/>
  <c r="AC86"/>
  <c r="AB86"/>
  <c r="X86"/>
  <c r="W86"/>
  <c r="Q86"/>
  <c r="R86" s="1"/>
  <c r="P86"/>
  <c r="O86"/>
  <c r="L86"/>
  <c r="N86" s="1"/>
  <c r="K86"/>
  <c r="J86"/>
  <c r="E86"/>
  <c r="EE85"/>
  <c r="ED85"/>
  <c r="EC85"/>
  <c r="DI85"/>
  <c r="G85" s="1"/>
  <c r="DH85"/>
  <c r="F85" s="1"/>
  <c r="DG85"/>
  <c r="BP85"/>
  <c r="BR85" s="1"/>
  <c r="BO85"/>
  <c r="BN85"/>
  <c r="AR85"/>
  <c r="AQ85"/>
  <c r="AM85"/>
  <c r="AL85"/>
  <c r="AH85"/>
  <c r="AG85"/>
  <c r="AC85"/>
  <c r="AB85"/>
  <c r="X85"/>
  <c r="W85"/>
  <c r="Q85"/>
  <c r="R85" s="1"/>
  <c r="P85"/>
  <c r="O85"/>
  <c r="L85"/>
  <c r="N85" s="1"/>
  <c r="K85"/>
  <c r="J85"/>
  <c r="E85"/>
  <c r="EE84"/>
  <c r="ED84"/>
  <c r="EC84"/>
  <c r="DI84"/>
  <c r="G84" s="1"/>
  <c r="DH84"/>
  <c r="F84" s="1"/>
  <c r="DG84"/>
  <c r="BP84"/>
  <c r="BR84" s="1"/>
  <c r="BO84"/>
  <c r="BN84"/>
  <c r="AR84"/>
  <c r="AQ84"/>
  <c r="AM84"/>
  <c r="AL84"/>
  <c r="AH84"/>
  <c r="AG84"/>
  <c r="AC84"/>
  <c r="AB84"/>
  <c r="X84"/>
  <c r="W84"/>
  <c r="Q84"/>
  <c r="R84" s="1"/>
  <c r="P84"/>
  <c r="O84"/>
  <c r="L84"/>
  <c r="N84" s="1"/>
  <c r="K84"/>
  <c r="J84"/>
  <c r="E84"/>
  <c r="EE83"/>
  <c r="ED83"/>
  <c r="EC83"/>
  <c r="DI83"/>
  <c r="G83" s="1"/>
  <c r="DH83"/>
  <c r="F83" s="1"/>
  <c r="DG83"/>
  <c r="BP83"/>
  <c r="BR83" s="1"/>
  <c r="BO83"/>
  <c r="BN83"/>
  <c r="AR83"/>
  <c r="AQ83"/>
  <c r="AM83"/>
  <c r="AL83"/>
  <c r="AH83"/>
  <c r="AG83"/>
  <c r="AC83"/>
  <c r="AB83"/>
  <c r="X83"/>
  <c r="W83"/>
  <c r="Q83"/>
  <c r="R83" s="1"/>
  <c r="P83"/>
  <c r="O83"/>
  <c r="L83"/>
  <c r="N83" s="1"/>
  <c r="K83"/>
  <c r="J83"/>
  <c r="E83"/>
  <c r="EE82"/>
  <c r="ED82"/>
  <c r="EC82"/>
  <c r="DI82"/>
  <c r="G82" s="1"/>
  <c r="DH82"/>
  <c r="F82" s="1"/>
  <c r="DG82"/>
  <c r="BP82"/>
  <c r="BR82" s="1"/>
  <c r="BO82"/>
  <c r="BN82"/>
  <c r="AR82"/>
  <c r="AQ82"/>
  <c r="AM82"/>
  <c r="AL82"/>
  <c r="AH82"/>
  <c r="AG82"/>
  <c r="AC82"/>
  <c r="AB82"/>
  <c r="X82"/>
  <c r="W82"/>
  <c r="Q82"/>
  <c r="R82" s="1"/>
  <c r="P82"/>
  <c r="O82"/>
  <c r="L82"/>
  <c r="N82" s="1"/>
  <c r="K82"/>
  <c r="J82"/>
  <c r="E82"/>
  <c r="EE81"/>
  <c r="ED81"/>
  <c r="EC81"/>
  <c r="DI81"/>
  <c r="G81" s="1"/>
  <c r="DH81"/>
  <c r="F81" s="1"/>
  <c r="DG81"/>
  <c r="BP81"/>
  <c r="BR81" s="1"/>
  <c r="BO81"/>
  <c r="BN81"/>
  <c r="AR81"/>
  <c r="AQ81"/>
  <c r="AM81"/>
  <c r="AL81"/>
  <c r="AH81"/>
  <c r="AG81"/>
  <c r="AC81"/>
  <c r="AB81"/>
  <c r="X81"/>
  <c r="W81"/>
  <c r="Q81"/>
  <c r="R81" s="1"/>
  <c r="P81"/>
  <c r="O81"/>
  <c r="L81"/>
  <c r="N81" s="1"/>
  <c r="K81"/>
  <c r="J81"/>
  <c r="E81"/>
  <c r="EE80"/>
  <c r="ED80"/>
  <c r="EC80"/>
  <c r="DI80"/>
  <c r="G80" s="1"/>
  <c r="DH80"/>
  <c r="F80" s="1"/>
  <c r="DG80"/>
  <c r="BP80"/>
  <c r="BR80" s="1"/>
  <c r="BO80"/>
  <c r="BN80"/>
  <c r="AR80"/>
  <c r="AQ80"/>
  <c r="AM80"/>
  <c r="AL80"/>
  <c r="AH80"/>
  <c r="AG80"/>
  <c r="AC80"/>
  <c r="AB80"/>
  <c r="X80"/>
  <c r="W80"/>
  <c r="Q80"/>
  <c r="R80" s="1"/>
  <c r="P80"/>
  <c r="O80"/>
  <c r="L80"/>
  <c r="N80" s="1"/>
  <c r="K80"/>
  <c r="J80"/>
  <c r="E80"/>
  <c r="EE79"/>
  <c r="ED79"/>
  <c r="EC79"/>
  <c r="DI79"/>
  <c r="G79" s="1"/>
  <c r="DH79"/>
  <c r="F79" s="1"/>
  <c r="DG79"/>
  <c r="BP79"/>
  <c r="BR79" s="1"/>
  <c r="BO79"/>
  <c r="BN79"/>
  <c r="AR79"/>
  <c r="AQ79"/>
  <c r="AM79"/>
  <c r="AL79"/>
  <c r="AH79"/>
  <c r="AG79"/>
  <c r="AC79"/>
  <c r="AB79"/>
  <c r="X79"/>
  <c r="W79"/>
  <c r="Q79"/>
  <c r="R79" s="1"/>
  <c r="P79"/>
  <c r="O79"/>
  <c r="L79"/>
  <c r="N79" s="1"/>
  <c r="K79"/>
  <c r="J79"/>
  <c r="E79"/>
  <c r="EE78"/>
  <c r="ED78"/>
  <c r="EC78"/>
  <c r="DI78"/>
  <c r="G78" s="1"/>
  <c r="DH78"/>
  <c r="F78" s="1"/>
  <c r="DG78"/>
  <c r="BP78"/>
  <c r="BR78" s="1"/>
  <c r="BO78"/>
  <c r="BN78"/>
  <c r="AR78"/>
  <c r="AQ78"/>
  <c r="AM78"/>
  <c r="AL78"/>
  <c r="AH78"/>
  <c r="AG78"/>
  <c r="AC78"/>
  <c r="AB78"/>
  <c r="X78"/>
  <c r="W78"/>
  <c r="Q78"/>
  <c r="R78" s="1"/>
  <c r="P78"/>
  <c r="O78"/>
  <c r="L78"/>
  <c r="N78" s="1"/>
  <c r="K78"/>
  <c r="J78"/>
  <c r="E78"/>
  <c r="EE77"/>
  <c r="ED77"/>
  <c r="EC77"/>
  <c r="DI77"/>
  <c r="G77" s="1"/>
  <c r="DH77"/>
  <c r="F77" s="1"/>
  <c r="DG77"/>
  <c r="BP77"/>
  <c r="BR77" s="1"/>
  <c r="BO77"/>
  <c r="BN77"/>
  <c r="AR77"/>
  <c r="AQ77"/>
  <c r="AM77"/>
  <c r="AL77"/>
  <c r="AH77"/>
  <c r="AG77"/>
  <c r="AC77"/>
  <c r="AB77"/>
  <c r="X77"/>
  <c r="W77"/>
  <c r="Q77"/>
  <c r="R77" s="1"/>
  <c r="P77"/>
  <c r="O77"/>
  <c r="L77"/>
  <c r="N77" s="1"/>
  <c r="K77"/>
  <c r="J77"/>
  <c r="E77"/>
  <c r="EE76"/>
  <c r="ED76"/>
  <c r="EC76"/>
  <c r="DI76"/>
  <c r="G76" s="1"/>
  <c r="DH76"/>
  <c r="F76" s="1"/>
  <c r="DG76"/>
  <c r="BP76"/>
  <c r="BR76" s="1"/>
  <c r="BO76"/>
  <c r="BN76"/>
  <c r="AR76"/>
  <c r="AQ76"/>
  <c r="AM76"/>
  <c r="AL76"/>
  <c r="AH76"/>
  <c r="AG76"/>
  <c r="AC76"/>
  <c r="AB76"/>
  <c r="X76"/>
  <c r="W76"/>
  <c r="Q76"/>
  <c r="R76" s="1"/>
  <c r="P76"/>
  <c r="O76"/>
  <c r="L76"/>
  <c r="N76" s="1"/>
  <c r="K76"/>
  <c r="J76"/>
  <c r="E76"/>
  <c r="EE75"/>
  <c r="ED75"/>
  <c r="EC75"/>
  <c r="DI75"/>
  <c r="G75" s="1"/>
  <c r="DH75"/>
  <c r="F75" s="1"/>
  <c r="DG75"/>
  <c r="BP75"/>
  <c r="BR75" s="1"/>
  <c r="BO75"/>
  <c r="BN75"/>
  <c r="AR75"/>
  <c r="AQ75"/>
  <c r="AM75"/>
  <c r="AL75"/>
  <c r="AH75"/>
  <c r="AG75"/>
  <c r="AC75"/>
  <c r="AB75"/>
  <c r="X75"/>
  <c r="W75"/>
  <c r="Q75"/>
  <c r="R75" s="1"/>
  <c r="P75"/>
  <c r="O75"/>
  <c r="L75"/>
  <c r="N75" s="1"/>
  <c r="K75"/>
  <c r="J75"/>
  <c r="E75"/>
  <c r="EE74"/>
  <c r="ED74"/>
  <c r="EC74"/>
  <c r="DI74"/>
  <c r="G74" s="1"/>
  <c r="DH74"/>
  <c r="F74" s="1"/>
  <c r="DG74"/>
  <c r="BP74"/>
  <c r="BR74" s="1"/>
  <c r="BO74"/>
  <c r="BN74"/>
  <c r="AR74"/>
  <c r="AQ74"/>
  <c r="AM74"/>
  <c r="AL74"/>
  <c r="AH74"/>
  <c r="AG74"/>
  <c r="AC74"/>
  <c r="AB74"/>
  <c r="X74"/>
  <c r="W74"/>
  <c r="Q74"/>
  <c r="R74" s="1"/>
  <c r="P74"/>
  <c r="O74"/>
  <c r="L74"/>
  <c r="N74" s="1"/>
  <c r="K74"/>
  <c r="J74"/>
  <c r="E74"/>
  <c r="EE73"/>
  <c r="ED73"/>
  <c r="EC73"/>
  <c r="DI73"/>
  <c r="G73" s="1"/>
  <c r="DH73"/>
  <c r="F73" s="1"/>
  <c r="DG73"/>
  <c r="BP73"/>
  <c r="BR73" s="1"/>
  <c r="BO73"/>
  <c r="BN73"/>
  <c r="AR73"/>
  <c r="AQ73"/>
  <c r="AM73"/>
  <c r="AL73"/>
  <c r="AH73"/>
  <c r="AG73"/>
  <c r="AC73"/>
  <c r="AB73"/>
  <c r="X73"/>
  <c r="W73"/>
  <c r="Q73"/>
  <c r="R73" s="1"/>
  <c r="P73"/>
  <c r="O73"/>
  <c r="L73"/>
  <c r="N73" s="1"/>
  <c r="K73"/>
  <c r="J73"/>
  <c r="E73"/>
  <c r="EE72"/>
  <c r="ED72"/>
  <c r="EC72"/>
  <c r="DI72"/>
  <c r="G72" s="1"/>
  <c r="DH72"/>
  <c r="F72" s="1"/>
  <c r="DG72"/>
  <c r="BP72"/>
  <c r="BR72" s="1"/>
  <c r="BO72"/>
  <c r="BN72"/>
  <c r="AR72"/>
  <c r="AQ72"/>
  <c r="AM72"/>
  <c r="AL72"/>
  <c r="AH72"/>
  <c r="AG72"/>
  <c r="AC72"/>
  <c r="AB72"/>
  <c r="X72"/>
  <c r="W72"/>
  <c r="Q72"/>
  <c r="R72" s="1"/>
  <c r="P72"/>
  <c r="O72"/>
  <c r="L72"/>
  <c r="N72" s="1"/>
  <c r="K72"/>
  <c r="J72"/>
  <c r="E72"/>
  <c r="EE71"/>
  <c r="ED71"/>
  <c r="EC71"/>
  <c r="DI71"/>
  <c r="G71" s="1"/>
  <c r="DH71"/>
  <c r="F71" s="1"/>
  <c r="DG71"/>
  <c r="BP71"/>
  <c r="BR71" s="1"/>
  <c r="BO71"/>
  <c r="BN71"/>
  <c r="AR71"/>
  <c r="AQ71"/>
  <c r="AM71"/>
  <c r="AL71"/>
  <c r="AH71"/>
  <c r="AG71"/>
  <c r="AC71"/>
  <c r="AB71"/>
  <c r="X71"/>
  <c r="W71"/>
  <c r="Q71"/>
  <c r="R71" s="1"/>
  <c r="P71"/>
  <c r="O71"/>
  <c r="L71"/>
  <c r="N71" s="1"/>
  <c r="K71"/>
  <c r="J71"/>
  <c r="E71"/>
  <c r="EE70"/>
  <c r="ED70"/>
  <c r="EC70"/>
  <c r="DI70"/>
  <c r="G70" s="1"/>
  <c r="DH70"/>
  <c r="F70" s="1"/>
  <c r="DG70"/>
  <c r="BQ70"/>
  <c r="BP70"/>
  <c r="BR70" s="1"/>
  <c r="BO70"/>
  <c r="BN70"/>
  <c r="AR70"/>
  <c r="AQ70"/>
  <c r="AM70"/>
  <c r="AL70"/>
  <c r="AH70"/>
  <c r="AG70"/>
  <c r="AC70"/>
  <c r="AB70"/>
  <c r="X70"/>
  <c r="W70"/>
  <c r="Q70"/>
  <c r="R70" s="1"/>
  <c r="P70"/>
  <c r="O70"/>
  <c r="L70"/>
  <c r="N70" s="1"/>
  <c r="K70"/>
  <c r="J70"/>
  <c r="E70"/>
  <c r="EE69"/>
  <c r="ED69"/>
  <c r="EC69"/>
  <c r="DI69"/>
  <c r="G69" s="1"/>
  <c r="DH69"/>
  <c r="F69" s="1"/>
  <c r="DG69"/>
  <c r="BP69"/>
  <c r="BR69" s="1"/>
  <c r="BO69"/>
  <c r="BN69"/>
  <c r="AR69"/>
  <c r="AQ69"/>
  <c r="AM69"/>
  <c r="AL69"/>
  <c r="AH69"/>
  <c r="AG69"/>
  <c r="AC69"/>
  <c r="AB69"/>
  <c r="X69"/>
  <c r="W69"/>
  <c r="Q69"/>
  <c r="R69" s="1"/>
  <c r="P69"/>
  <c r="O69"/>
  <c r="L69"/>
  <c r="N69" s="1"/>
  <c r="K69"/>
  <c r="J69"/>
  <c r="E69"/>
  <c r="EE68"/>
  <c r="ED68"/>
  <c r="EC68"/>
  <c r="DI68"/>
  <c r="G68" s="1"/>
  <c r="DH68"/>
  <c r="F68" s="1"/>
  <c r="DG68"/>
  <c r="BP68"/>
  <c r="BR68" s="1"/>
  <c r="BO68"/>
  <c r="BN68"/>
  <c r="AR68"/>
  <c r="AQ68"/>
  <c r="AM68"/>
  <c r="AL68"/>
  <c r="AH68"/>
  <c r="AG68"/>
  <c r="AC68"/>
  <c r="AB68"/>
  <c r="X68"/>
  <c r="W68"/>
  <c r="Q68"/>
  <c r="R68" s="1"/>
  <c r="P68"/>
  <c r="O68"/>
  <c r="L68"/>
  <c r="N68" s="1"/>
  <c r="K68"/>
  <c r="J68"/>
  <c r="E68"/>
  <c r="EE67"/>
  <c r="ED67"/>
  <c r="EC67"/>
  <c r="DI67"/>
  <c r="G67" s="1"/>
  <c r="DH67"/>
  <c r="F67" s="1"/>
  <c r="DG67"/>
  <c r="BP67"/>
  <c r="BR67" s="1"/>
  <c r="BO67"/>
  <c r="BN67"/>
  <c r="AR67"/>
  <c r="AQ67"/>
  <c r="AM67"/>
  <c r="AL67"/>
  <c r="AH67"/>
  <c r="AG67"/>
  <c r="AC67"/>
  <c r="AB67"/>
  <c r="X67"/>
  <c r="W67"/>
  <c r="Q67"/>
  <c r="R67" s="1"/>
  <c r="P67"/>
  <c r="O67"/>
  <c r="L67"/>
  <c r="N67" s="1"/>
  <c r="K67"/>
  <c r="J67"/>
  <c r="E67"/>
  <c r="EE66"/>
  <c r="ED66"/>
  <c r="EC66"/>
  <c r="DI66"/>
  <c r="G66" s="1"/>
  <c r="DH66"/>
  <c r="F66" s="1"/>
  <c r="DG66"/>
  <c r="BP66"/>
  <c r="BR66" s="1"/>
  <c r="BO66"/>
  <c r="BN66"/>
  <c r="AR66"/>
  <c r="AQ66"/>
  <c r="AM66"/>
  <c r="AL66"/>
  <c r="AH66"/>
  <c r="AG66"/>
  <c r="AC66"/>
  <c r="AB66"/>
  <c r="X66"/>
  <c r="W66"/>
  <c r="Q66"/>
  <c r="R66" s="1"/>
  <c r="P66"/>
  <c r="O66"/>
  <c r="L66"/>
  <c r="N66" s="1"/>
  <c r="K66"/>
  <c r="J66"/>
  <c r="E66"/>
  <c r="EE65"/>
  <c r="ED65"/>
  <c r="EC65"/>
  <c r="DI65"/>
  <c r="G65" s="1"/>
  <c r="DH65"/>
  <c r="F65" s="1"/>
  <c r="DG65"/>
  <c r="BP65"/>
  <c r="BR65" s="1"/>
  <c r="BO65"/>
  <c r="BN65"/>
  <c r="AR65"/>
  <c r="AQ65"/>
  <c r="AM65"/>
  <c r="AL65"/>
  <c r="AH65"/>
  <c r="AG65"/>
  <c r="AC65"/>
  <c r="AB65"/>
  <c r="X65"/>
  <c r="W65"/>
  <c r="Q65"/>
  <c r="R65" s="1"/>
  <c r="P65"/>
  <c r="O65"/>
  <c r="L65"/>
  <c r="N65" s="1"/>
  <c r="K65"/>
  <c r="J65"/>
  <c r="E65"/>
  <c r="EE64"/>
  <c r="ED64"/>
  <c r="EC64"/>
  <c r="DI64"/>
  <c r="G64" s="1"/>
  <c r="DH64"/>
  <c r="F64" s="1"/>
  <c r="DG64"/>
  <c r="BP64"/>
  <c r="BR64" s="1"/>
  <c r="BO64"/>
  <c r="BN64"/>
  <c r="AR64"/>
  <c r="AQ64"/>
  <c r="AM64"/>
  <c r="AL64"/>
  <c r="AH64"/>
  <c r="AG64"/>
  <c r="AC64"/>
  <c r="AB64"/>
  <c r="X64"/>
  <c r="W64"/>
  <c r="Q64"/>
  <c r="R64" s="1"/>
  <c r="P64"/>
  <c r="O64"/>
  <c r="L64"/>
  <c r="N64" s="1"/>
  <c r="K64"/>
  <c r="J64"/>
  <c r="E64"/>
  <c r="EE63"/>
  <c r="ED63"/>
  <c r="EC63"/>
  <c r="DI63"/>
  <c r="G63" s="1"/>
  <c r="DH63"/>
  <c r="F63" s="1"/>
  <c r="DG63"/>
  <c r="BP63"/>
  <c r="BR63" s="1"/>
  <c r="BO63"/>
  <c r="BN63"/>
  <c r="AR63"/>
  <c r="AQ63"/>
  <c r="AM63"/>
  <c r="AL63"/>
  <c r="AH63"/>
  <c r="AG63"/>
  <c r="AC63"/>
  <c r="AB63"/>
  <c r="X63"/>
  <c r="W63"/>
  <c r="Q63"/>
  <c r="R63" s="1"/>
  <c r="P63"/>
  <c r="O63"/>
  <c r="L63"/>
  <c r="N63" s="1"/>
  <c r="K63"/>
  <c r="J63"/>
  <c r="E63"/>
  <c r="EE62"/>
  <c r="ED62"/>
  <c r="EC62"/>
  <c r="DI62"/>
  <c r="G62" s="1"/>
  <c r="DH62"/>
  <c r="F62" s="1"/>
  <c r="DG62"/>
  <c r="BP62"/>
  <c r="BR62" s="1"/>
  <c r="BO62"/>
  <c r="BN62"/>
  <c r="AR62"/>
  <c r="AQ62"/>
  <c r="AM62"/>
  <c r="AL62"/>
  <c r="AH62"/>
  <c r="AG62"/>
  <c r="AC62"/>
  <c r="AB62"/>
  <c r="X62"/>
  <c r="W62"/>
  <c r="Q62"/>
  <c r="R62" s="1"/>
  <c r="P62"/>
  <c r="O62"/>
  <c r="L62"/>
  <c r="N62" s="1"/>
  <c r="K62"/>
  <c r="J62"/>
  <c r="E62"/>
  <c r="EE61"/>
  <c r="ED61"/>
  <c r="EC61"/>
  <c r="DI61"/>
  <c r="G61" s="1"/>
  <c r="DH61"/>
  <c r="F61" s="1"/>
  <c r="DG61"/>
  <c r="BP61"/>
  <c r="BR61" s="1"/>
  <c r="BO61"/>
  <c r="BN61"/>
  <c r="AR61"/>
  <c r="AQ61"/>
  <c r="AM61"/>
  <c r="AL61"/>
  <c r="AH61"/>
  <c r="AG61"/>
  <c r="AC61"/>
  <c r="AB61"/>
  <c r="X61"/>
  <c r="W61"/>
  <c r="Q61"/>
  <c r="R61" s="1"/>
  <c r="P61"/>
  <c r="O61"/>
  <c r="L61"/>
  <c r="N61" s="1"/>
  <c r="K61"/>
  <c r="J61"/>
  <c r="E61"/>
  <c r="EE60"/>
  <c r="ED60"/>
  <c r="EC60"/>
  <c r="DI60"/>
  <c r="G60" s="1"/>
  <c r="DH60"/>
  <c r="F60" s="1"/>
  <c r="DG60"/>
  <c r="BQ60"/>
  <c r="BP60"/>
  <c r="BR60" s="1"/>
  <c r="BO60"/>
  <c r="BN60"/>
  <c r="AR60"/>
  <c r="AQ60"/>
  <c r="AM60"/>
  <c r="AL60"/>
  <c r="AH60"/>
  <c r="AG60"/>
  <c r="AC60"/>
  <c r="AB60"/>
  <c r="X60"/>
  <c r="W60"/>
  <c r="Q60"/>
  <c r="R60" s="1"/>
  <c r="P60"/>
  <c r="O60"/>
  <c r="L60"/>
  <c r="N60" s="1"/>
  <c r="K60"/>
  <c r="J60"/>
  <c r="E60"/>
  <c r="EE59"/>
  <c r="ED59"/>
  <c r="EC59"/>
  <c r="DI59"/>
  <c r="G59" s="1"/>
  <c r="DH59"/>
  <c r="F59" s="1"/>
  <c r="DG59"/>
  <c r="BQ59"/>
  <c r="BP59"/>
  <c r="BR59" s="1"/>
  <c r="BO59"/>
  <c r="BN59"/>
  <c r="AR59"/>
  <c r="AQ59"/>
  <c r="AM59"/>
  <c r="AL59"/>
  <c r="AH59"/>
  <c r="AG59"/>
  <c r="AC59"/>
  <c r="AB59"/>
  <c r="X59"/>
  <c r="W59"/>
  <c r="Q59"/>
  <c r="R59" s="1"/>
  <c r="P59"/>
  <c r="O59"/>
  <c r="L59"/>
  <c r="N59" s="1"/>
  <c r="K59"/>
  <c r="J59"/>
  <c r="E59"/>
  <c r="EE58"/>
  <c r="ED58"/>
  <c r="EC58"/>
  <c r="DI58"/>
  <c r="G58" s="1"/>
  <c r="DH58"/>
  <c r="F58" s="1"/>
  <c r="DG58"/>
  <c r="BQ58"/>
  <c r="BP58"/>
  <c r="BR58" s="1"/>
  <c r="BO58"/>
  <c r="BN58"/>
  <c r="AR58"/>
  <c r="AQ58"/>
  <c r="AM58"/>
  <c r="AL58"/>
  <c r="AH58"/>
  <c r="AG58"/>
  <c r="AC58"/>
  <c r="AB58"/>
  <c r="X58"/>
  <c r="W58"/>
  <c r="Q58"/>
  <c r="R58" s="1"/>
  <c r="P58"/>
  <c r="O58"/>
  <c r="L58"/>
  <c r="N58" s="1"/>
  <c r="K58"/>
  <c r="J58"/>
  <c r="E58"/>
  <c r="EE57"/>
  <c r="ED57"/>
  <c r="EC57"/>
  <c r="DI57"/>
  <c r="G57" s="1"/>
  <c r="DH57"/>
  <c r="F57" s="1"/>
  <c r="DG57"/>
  <c r="BQ57"/>
  <c r="BP57"/>
  <c r="BR57" s="1"/>
  <c r="BO57"/>
  <c r="BN57"/>
  <c r="AR57"/>
  <c r="AQ57"/>
  <c r="AM57"/>
  <c r="AL57"/>
  <c r="AH57"/>
  <c r="AG57"/>
  <c r="AC57"/>
  <c r="AB57"/>
  <c r="X57"/>
  <c r="W57"/>
  <c r="Q57"/>
  <c r="R57" s="1"/>
  <c r="P57"/>
  <c r="O57"/>
  <c r="L57"/>
  <c r="N57" s="1"/>
  <c r="K57"/>
  <c r="J57"/>
  <c r="E57"/>
  <c r="EE56"/>
  <c r="ED56"/>
  <c r="EC56"/>
  <c r="DI56"/>
  <c r="G56" s="1"/>
  <c r="DH56"/>
  <c r="F56" s="1"/>
  <c r="DG56"/>
  <c r="BP56"/>
  <c r="BR56" s="1"/>
  <c r="BO56"/>
  <c r="BN56"/>
  <c r="AR56"/>
  <c r="AQ56"/>
  <c r="AM56"/>
  <c r="AL56"/>
  <c r="AH56"/>
  <c r="AG56"/>
  <c r="AC56"/>
  <c r="AB56"/>
  <c r="X56"/>
  <c r="W56"/>
  <c r="Q56"/>
  <c r="R56" s="1"/>
  <c r="P56"/>
  <c r="O56"/>
  <c r="L56"/>
  <c r="N56" s="1"/>
  <c r="K56"/>
  <c r="J56"/>
  <c r="E56"/>
  <c r="EE55"/>
  <c r="ED55"/>
  <c r="EC55"/>
  <c r="DI55"/>
  <c r="G55" s="1"/>
  <c r="DH55"/>
  <c r="F55" s="1"/>
  <c r="DG55"/>
  <c r="BP55"/>
  <c r="BR55" s="1"/>
  <c r="BO55"/>
  <c r="BN55"/>
  <c r="AR55"/>
  <c r="AQ55"/>
  <c r="AM55"/>
  <c r="AL55"/>
  <c r="AH55"/>
  <c r="AG55"/>
  <c r="AC55"/>
  <c r="AB55"/>
  <c r="X55"/>
  <c r="W55"/>
  <c r="Q55"/>
  <c r="R55" s="1"/>
  <c r="P55"/>
  <c r="O55"/>
  <c r="L55"/>
  <c r="N55" s="1"/>
  <c r="K55"/>
  <c r="J55"/>
  <c r="E55"/>
  <c r="EE54"/>
  <c r="ED54"/>
  <c r="EC54"/>
  <c r="DI54"/>
  <c r="G54" s="1"/>
  <c r="DH54"/>
  <c r="F54" s="1"/>
  <c r="DG54"/>
  <c r="BP54"/>
  <c r="BR54" s="1"/>
  <c r="BO54"/>
  <c r="BN54"/>
  <c r="AR54"/>
  <c r="AQ54"/>
  <c r="AM54"/>
  <c r="AL54"/>
  <c r="AH54"/>
  <c r="AG54"/>
  <c r="AC54"/>
  <c r="AB54"/>
  <c r="X54"/>
  <c r="W54"/>
  <c r="Q54"/>
  <c r="R54" s="1"/>
  <c r="P54"/>
  <c r="O54"/>
  <c r="L54"/>
  <c r="N54" s="1"/>
  <c r="K54"/>
  <c r="J54"/>
  <c r="E54"/>
  <c r="EE53"/>
  <c r="ED53"/>
  <c r="EC53"/>
  <c r="DI53"/>
  <c r="G53" s="1"/>
  <c r="DH53"/>
  <c r="F53" s="1"/>
  <c r="DG53"/>
  <c r="BP53"/>
  <c r="BR53" s="1"/>
  <c r="BO53"/>
  <c r="BN53"/>
  <c r="AR53"/>
  <c r="AQ53"/>
  <c r="AM53"/>
  <c r="AL53"/>
  <c r="AH53"/>
  <c r="AG53"/>
  <c r="AC53"/>
  <c r="AB53"/>
  <c r="X53"/>
  <c r="W53"/>
  <c r="Q53"/>
  <c r="R53" s="1"/>
  <c r="P53"/>
  <c r="O53"/>
  <c r="L53"/>
  <c r="N53" s="1"/>
  <c r="K53"/>
  <c r="J53"/>
  <c r="E53"/>
  <c r="EE52"/>
  <c r="ED52"/>
  <c r="EC52"/>
  <c r="DI52"/>
  <c r="G52" s="1"/>
  <c r="DH52"/>
  <c r="F52" s="1"/>
  <c r="DG52"/>
  <c r="BP52"/>
  <c r="BR52" s="1"/>
  <c r="BO52"/>
  <c r="BN52"/>
  <c r="AR52"/>
  <c r="AQ52"/>
  <c r="AM52"/>
  <c r="AL52"/>
  <c r="AH52"/>
  <c r="AG52"/>
  <c r="AC52"/>
  <c r="AB52"/>
  <c r="X52"/>
  <c r="W52"/>
  <c r="Q52"/>
  <c r="R52" s="1"/>
  <c r="P52"/>
  <c r="O52"/>
  <c r="L52"/>
  <c r="N52" s="1"/>
  <c r="K52"/>
  <c r="J52"/>
  <c r="E52"/>
  <c r="EE51"/>
  <c r="ED51"/>
  <c r="EC51"/>
  <c r="DI51"/>
  <c r="G51" s="1"/>
  <c r="I51" s="1"/>
  <c r="DH51"/>
  <c r="F51" s="1"/>
  <c r="DG51"/>
  <c r="BP51"/>
  <c r="BR51" s="1"/>
  <c r="BO51"/>
  <c r="BN51"/>
  <c r="AR51"/>
  <c r="AQ51"/>
  <c r="AM51"/>
  <c r="AL51"/>
  <c r="AH51"/>
  <c r="AG51"/>
  <c r="AC51"/>
  <c r="AB51"/>
  <c r="X51"/>
  <c r="W51"/>
  <c r="Q51"/>
  <c r="P51"/>
  <c r="O51"/>
  <c r="L51"/>
  <c r="N51" s="1"/>
  <c r="K51"/>
  <c r="J51"/>
  <c r="H51"/>
  <c r="E51"/>
  <c r="EE50"/>
  <c r="ED50"/>
  <c r="EC50"/>
  <c r="DI50"/>
  <c r="DH50"/>
  <c r="F50" s="1"/>
  <c r="DG50"/>
  <c r="BQ50"/>
  <c r="BP50"/>
  <c r="BR50" s="1"/>
  <c r="BO50"/>
  <c r="BN50"/>
  <c r="AR50"/>
  <c r="AQ50"/>
  <c r="AM50"/>
  <c r="AL50"/>
  <c r="AH50"/>
  <c r="AG50"/>
  <c r="AC50"/>
  <c r="AB50"/>
  <c r="X50"/>
  <c r="W50"/>
  <c r="Q50"/>
  <c r="P50"/>
  <c r="O50"/>
  <c r="L50"/>
  <c r="N50" s="1"/>
  <c r="K50"/>
  <c r="J50"/>
  <c r="E50"/>
  <c r="EE49"/>
  <c r="ED49"/>
  <c r="EC49"/>
  <c r="DI49"/>
  <c r="DH49"/>
  <c r="F49" s="1"/>
  <c r="DG49"/>
  <c r="BQ49"/>
  <c r="BP49"/>
  <c r="BR49" s="1"/>
  <c r="BO49"/>
  <c r="BN49"/>
  <c r="AR49"/>
  <c r="AQ49"/>
  <c r="AM49"/>
  <c r="AL49"/>
  <c r="AH49"/>
  <c r="AG49"/>
  <c r="AC49"/>
  <c r="AB49"/>
  <c r="X49"/>
  <c r="W49"/>
  <c r="Q49"/>
  <c r="P49"/>
  <c r="O49"/>
  <c r="L49"/>
  <c r="N49" s="1"/>
  <c r="K49"/>
  <c r="J49"/>
  <c r="E49"/>
  <c r="EE48"/>
  <c r="ED48"/>
  <c r="EC48"/>
  <c r="DI48"/>
  <c r="DH48"/>
  <c r="F48" s="1"/>
  <c r="DG48"/>
  <c r="BQ48"/>
  <c r="BP48"/>
  <c r="BR48" s="1"/>
  <c r="BO48"/>
  <c r="BN48"/>
  <c r="AR48"/>
  <c r="AQ48"/>
  <c r="AM48"/>
  <c r="AL48"/>
  <c r="AH48"/>
  <c r="AG48"/>
  <c r="AC48"/>
  <c r="AB48"/>
  <c r="X48"/>
  <c r="W48"/>
  <c r="Q48"/>
  <c r="P48"/>
  <c r="O48"/>
  <c r="L48"/>
  <c r="N48" s="1"/>
  <c r="K48"/>
  <c r="J48"/>
  <c r="E48"/>
  <c r="EE47"/>
  <c r="ED47"/>
  <c r="EC47"/>
  <c r="DI47"/>
  <c r="DH47"/>
  <c r="F47" s="1"/>
  <c r="DG47"/>
  <c r="BQ47"/>
  <c r="BP47"/>
  <c r="BR47" s="1"/>
  <c r="BO47"/>
  <c r="BN47"/>
  <c r="AR47"/>
  <c r="AQ47"/>
  <c r="AM47"/>
  <c r="AL47"/>
  <c r="AH47"/>
  <c r="AG47"/>
  <c r="AC47"/>
  <c r="AB47"/>
  <c r="X47"/>
  <c r="W47"/>
  <c r="Q47"/>
  <c r="P47"/>
  <c r="O47"/>
  <c r="L47"/>
  <c r="N47" s="1"/>
  <c r="K47"/>
  <c r="J47"/>
  <c r="E47"/>
  <c r="EE46"/>
  <c r="ED46"/>
  <c r="EC46"/>
  <c r="DI46"/>
  <c r="DH46"/>
  <c r="F46" s="1"/>
  <c r="DG46"/>
  <c r="BQ46"/>
  <c r="BP46"/>
  <c r="BR46" s="1"/>
  <c r="BO46"/>
  <c r="BN46"/>
  <c r="AR46"/>
  <c r="AQ46"/>
  <c r="AM46"/>
  <c r="AL46"/>
  <c r="AH46"/>
  <c r="AG46"/>
  <c r="AC46"/>
  <c r="AB46"/>
  <c r="X46"/>
  <c r="W46"/>
  <c r="Q46"/>
  <c r="P46"/>
  <c r="O46"/>
  <c r="L46"/>
  <c r="N46" s="1"/>
  <c r="K46"/>
  <c r="J46"/>
  <c r="E46"/>
  <c r="EE45"/>
  <c r="ED45"/>
  <c r="EC45"/>
  <c r="DI45"/>
  <c r="DH45"/>
  <c r="F45" s="1"/>
  <c r="DG45"/>
  <c r="BQ45"/>
  <c r="BP45"/>
  <c r="BR45" s="1"/>
  <c r="BO45"/>
  <c r="BN45"/>
  <c r="AR45"/>
  <c r="AQ45"/>
  <c r="AM45"/>
  <c r="AL45"/>
  <c r="AH45"/>
  <c r="AG45"/>
  <c r="AC45"/>
  <c r="AB45"/>
  <c r="X45"/>
  <c r="W45"/>
  <c r="Q45"/>
  <c r="P45"/>
  <c r="O45"/>
  <c r="L45"/>
  <c r="N45" s="1"/>
  <c r="K45"/>
  <c r="J45"/>
  <c r="E45"/>
  <c r="EE44"/>
  <c r="ED44"/>
  <c r="EC44"/>
  <c r="DI44"/>
  <c r="DH44"/>
  <c r="F44" s="1"/>
  <c r="DG44"/>
  <c r="BP44"/>
  <c r="BO44"/>
  <c r="BQ44" s="1"/>
  <c r="BN44"/>
  <c r="AR44"/>
  <c r="AQ44"/>
  <c r="AM44"/>
  <c r="AL44"/>
  <c r="AH44"/>
  <c r="AG44"/>
  <c r="AC44"/>
  <c r="AB44"/>
  <c r="X44"/>
  <c r="W44"/>
  <c r="Q44"/>
  <c r="R44" s="1"/>
  <c r="P44"/>
  <c r="O44"/>
  <c r="S44" s="1"/>
  <c r="L44"/>
  <c r="N44" s="1"/>
  <c r="K44"/>
  <c r="M44" s="1"/>
  <c r="J44"/>
  <c r="G44"/>
  <c r="E44"/>
  <c r="EE43"/>
  <c r="ED43"/>
  <c r="F43" s="1"/>
  <c r="EC43"/>
  <c r="DI43"/>
  <c r="DH43"/>
  <c r="DG43"/>
  <c r="E43" s="1"/>
  <c r="BP43"/>
  <c r="BR43" s="1"/>
  <c r="BO43"/>
  <c r="BQ43" s="1"/>
  <c r="BN43"/>
  <c r="AR43"/>
  <c r="AQ43"/>
  <c r="AM43"/>
  <c r="AL43"/>
  <c r="AH43"/>
  <c r="AG43"/>
  <c r="AC43"/>
  <c r="AB43"/>
  <c r="X43"/>
  <c r="W43"/>
  <c r="Q43"/>
  <c r="R43" s="1"/>
  <c r="P43"/>
  <c r="O43"/>
  <c r="S43" s="1"/>
  <c r="L43"/>
  <c r="N43" s="1"/>
  <c r="K43"/>
  <c r="J43"/>
  <c r="G43"/>
  <c r="H43" s="1"/>
  <c r="EE42"/>
  <c r="ED42"/>
  <c r="F42" s="1"/>
  <c r="EC42"/>
  <c r="DI42"/>
  <c r="G42" s="1"/>
  <c r="H42" s="1"/>
  <c r="DH42"/>
  <c r="DG42"/>
  <c r="E42" s="1"/>
  <c r="BP42"/>
  <c r="BR42" s="1"/>
  <c r="BO42"/>
  <c r="BQ42" s="1"/>
  <c r="BN42"/>
  <c r="AR42"/>
  <c r="AQ42"/>
  <c r="AM42"/>
  <c r="AL42"/>
  <c r="AH42"/>
  <c r="AG42"/>
  <c r="AC42"/>
  <c r="AB42"/>
  <c r="X42"/>
  <c r="W42"/>
  <c r="Q42"/>
  <c r="R42" s="1"/>
  <c r="P42"/>
  <c r="O42"/>
  <c r="L42"/>
  <c r="N42" s="1"/>
  <c r="K42"/>
  <c r="J42"/>
  <c r="EE41"/>
  <c r="ED41"/>
  <c r="EC41"/>
  <c r="DI41"/>
  <c r="DH41"/>
  <c r="F41" s="1"/>
  <c r="DG41"/>
  <c r="E41" s="1"/>
  <c r="BP41"/>
  <c r="BR41" s="1"/>
  <c r="BO41"/>
  <c r="BQ41" s="1"/>
  <c r="BN41"/>
  <c r="AR41"/>
  <c r="AQ41"/>
  <c r="AM41"/>
  <c r="AL41"/>
  <c r="AH41"/>
  <c r="AG41"/>
  <c r="AC41"/>
  <c r="AB41"/>
  <c r="X41"/>
  <c r="W41"/>
  <c r="Q41"/>
  <c r="R41" s="1"/>
  <c r="P41"/>
  <c r="O41"/>
  <c r="S41" s="1"/>
  <c r="L41"/>
  <c r="N41" s="1"/>
  <c r="K41"/>
  <c r="J41"/>
  <c r="G41"/>
  <c r="H41" s="1"/>
  <c r="EE40"/>
  <c r="ED40"/>
  <c r="EC40"/>
  <c r="DI40"/>
  <c r="G40" s="1"/>
  <c r="H40" s="1"/>
  <c r="DH40"/>
  <c r="F40" s="1"/>
  <c r="DG40"/>
  <c r="E40" s="1"/>
  <c r="BP40"/>
  <c r="BR40" s="1"/>
  <c r="BO40"/>
  <c r="BQ40" s="1"/>
  <c r="BN40"/>
  <c r="AR40"/>
  <c r="AQ40"/>
  <c r="AM40"/>
  <c r="AL40"/>
  <c r="AH40"/>
  <c r="AG40"/>
  <c r="AC40"/>
  <c r="AB40"/>
  <c r="X40"/>
  <c r="W40"/>
  <c r="Q40"/>
  <c r="R40" s="1"/>
  <c r="P40"/>
  <c r="O40"/>
  <c r="L40"/>
  <c r="N40" s="1"/>
  <c r="K40"/>
  <c r="J40"/>
  <c r="EE39"/>
  <c r="ED39"/>
  <c r="EC39"/>
  <c r="DI39"/>
  <c r="DH39"/>
  <c r="F39" s="1"/>
  <c r="DG39"/>
  <c r="E39" s="1"/>
  <c r="BP39"/>
  <c r="BR39" s="1"/>
  <c r="BO39"/>
  <c r="BQ39" s="1"/>
  <c r="BN39"/>
  <c r="AR39"/>
  <c r="AQ39"/>
  <c r="AM39"/>
  <c r="AL39"/>
  <c r="AH39"/>
  <c r="AG39"/>
  <c r="AC39"/>
  <c r="AB39"/>
  <c r="X39"/>
  <c r="W39"/>
  <c r="Q39"/>
  <c r="R39" s="1"/>
  <c r="P39"/>
  <c r="O39"/>
  <c r="S39" s="1"/>
  <c r="L39"/>
  <c r="N39" s="1"/>
  <c r="K39"/>
  <c r="J39"/>
  <c r="G39"/>
  <c r="H39" s="1"/>
  <c r="EE38"/>
  <c r="ED38"/>
  <c r="EC38"/>
  <c r="DI38"/>
  <c r="G38" s="1"/>
  <c r="H38" s="1"/>
  <c r="DH38"/>
  <c r="F38" s="1"/>
  <c r="DG38"/>
  <c r="E38" s="1"/>
  <c r="BP38"/>
  <c r="BR38" s="1"/>
  <c r="BO38"/>
  <c r="BQ38" s="1"/>
  <c r="BN38"/>
  <c r="AR38"/>
  <c r="AQ38"/>
  <c r="AM38"/>
  <c r="AL38"/>
  <c r="AH38"/>
  <c r="AG38"/>
  <c r="AC38"/>
  <c r="AB38"/>
  <c r="X38"/>
  <c r="W38"/>
  <c r="Q38"/>
  <c r="R38" s="1"/>
  <c r="P38"/>
  <c r="O38"/>
  <c r="L38"/>
  <c r="N38" s="1"/>
  <c r="K38"/>
  <c r="J38"/>
  <c r="EE37"/>
  <c r="ED37"/>
  <c r="EC37"/>
  <c r="DI37"/>
  <c r="DH37"/>
  <c r="F37" s="1"/>
  <c r="DG37"/>
  <c r="E37" s="1"/>
  <c r="BP37"/>
  <c r="BR37" s="1"/>
  <c r="BO37"/>
  <c r="BQ37" s="1"/>
  <c r="BN37"/>
  <c r="AR37"/>
  <c r="AQ37"/>
  <c r="AM37"/>
  <c r="AL37"/>
  <c r="AH37"/>
  <c r="AG37"/>
  <c r="AC37"/>
  <c r="AB37"/>
  <c r="X37"/>
  <c r="W37"/>
  <c r="Q37"/>
  <c r="R37" s="1"/>
  <c r="P37"/>
  <c r="O37"/>
  <c r="S37" s="1"/>
  <c r="L37"/>
  <c r="N37" s="1"/>
  <c r="K37"/>
  <c r="J37"/>
  <c r="G37"/>
  <c r="H37" s="1"/>
  <c r="EE36"/>
  <c r="ED36"/>
  <c r="EC36"/>
  <c r="DI36"/>
  <c r="G36" s="1"/>
  <c r="H36" s="1"/>
  <c r="DH36"/>
  <c r="F36" s="1"/>
  <c r="DG36"/>
  <c r="E36" s="1"/>
  <c r="BP36"/>
  <c r="BR36" s="1"/>
  <c r="BO36"/>
  <c r="BQ36" s="1"/>
  <c r="BN36"/>
  <c r="AR36"/>
  <c r="AQ36"/>
  <c r="AM36"/>
  <c r="AL36"/>
  <c r="AH36"/>
  <c r="AG36"/>
  <c r="AC36"/>
  <c r="AB36"/>
  <c r="X36"/>
  <c r="W36"/>
  <c r="Q36"/>
  <c r="R36" s="1"/>
  <c r="P36"/>
  <c r="O36"/>
  <c r="L36"/>
  <c r="N36" s="1"/>
  <c r="K36"/>
  <c r="J36"/>
  <c r="EE35"/>
  <c r="ED35"/>
  <c r="EC35"/>
  <c r="DI35"/>
  <c r="DH35"/>
  <c r="F35" s="1"/>
  <c r="DG35"/>
  <c r="E35" s="1"/>
  <c r="BP35"/>
  <c r="BR35" s="1"/>
  <c r="BO35"/>
  <c r="BQ35" s="1"/>
  <c r="BN35"/>
  <c r="AR35"/>
  <c r="AQ35"/>
  <c r="AM35"/>
  <c r="AL35"/>
  <c r="AH35"/>
  <c r="AG35"/>
  <c r="AC35"/>
  <c r="AB35"/>
  <c r="X35"/>
  <c r="W35"/>
  <c r="Q35"/>
  <c r="R35" s="1"/>
  <c r="P35"/>
  <c r="O35"/>
  <c r="S35" s="1"/>
  <c r="L35"/>
  <c r="N35" s="1"/>
  <c r="K35"/>
  <c r="J35"/>
  <c r="G35"/>
  <c r="H35" s="1"/>
  <c r="EE34"/>
  <c r="ED34"/>
  <c r="EC34"/>
  <c r="DI34"/>
  <c r="G34" s="1"/>
  <c r="H34" s="1"/>
  <c r="DH34"/>
  <c r="F34" s="1"/>
  <c r="DG34"/>
  <c r="E34" s="1"/>
  <c r="BP34"/>
  <c r="BR34" s="1"/>
  <c r="BO34"/>
  <c r="BQ34" s="1"/>
  <c r="BN34"/>
  <c r="AR34"/>
  <c r="AQ34"/>
  <c r="AM34"/>
  <c r="AL34"/>
  <c r="AH34"/>
  <c r="AG34"/>
  <c r="AC34"/>
  <c r="AB34"/>
  <c r="X34"/>
  <c r="W34"/>
  <c r="Q34"/>
  <c r="R34" s="1"/>
  <c r="P34"/>
  <c r="O34"/>
  <c r="L34"/>
  <c r="N34" s="1"/>
  <c r="K34"/>
  <c r="J34"/>
  <c r="EE33"/>
  <c r="ED33"/>
  <c r="EC33"/>
  <c r="DI33"/>
  <c r="DH33"/>
  <c r="F33" s="1"/>
  <c r="DG33"/>
  <c r="E33" s="1"/>
  <c r="BP33"/>
  <c r="BR33" s="1"/>
  <c r="BO33"/>
  <c r="BQ33" s="1"/>
  <c r="BN33"/>
  <c r="AR33"/>
  <c r="AQ33"/>
  <c r="AM33"/>
  <c r="AL33"/>
  <c r="AH33"/>
  <c r="AG33"/>
  <c r="AC33"/>
  <c r="AB33"/>
  <c r="X33"/>
  <c r="W33"/>
  <c r="Q33"/>
  <c r="R33" s="1"/>
  <c r="P33"/>
  <c r="O33"/>
  <c r="S33" s="1"/>
  <c r="L33"/>
  <c r="N33" s="1"/>
  <c r="K33"/>
  <c r="J33"/>
  <c r="G33"/>
  <c r="H33" s="1"/>
  <c r="EE32"/>
  <c r="ED32"/>
  <c r="EC32"/>
  <c r="DI32"/>
  <c r="G32" s="1"/>
  <c r="H32" s="1"/>
  <c r="DH32"/>
  <c r="F32" s="1"/>
  <c r="DG32"/>
  <c r="E32" s="1"/>
  <c r="BP32"/>
  <c r="BR32" s="1"/>
  <c r="BO32"/>
  <c r="BQ32" s="1"/>
  <c r="BN32"/>
  <c r="AR32"/>
  <c r="AQ32"/>
  <c r="AM32"/>
  <c r="AL32"/>
  <c r="AH32"/>
  <c r="AG32"/>
  <c r="AC32"/>
  <c r="AB32"/>
  <c r="X32"/>
  <c r="W32"/>
  <c r="Q32"/>
  <c r="R32" s="1"/>
  <c r="P32"/>
  <c r="O32"/>
  <c r="L32"/>
  <c r="N32" s="1"/>
  <c r="K32"/>
  <c r="J32"/>
  <c r="EE31"/>
  <c r="ED31"/>
  <c r="EC31"/>
  <c r="DI31"/>
  <c r="DH31"/>
  <c r="F31" s="1"/>
  <c r="DG31"/>
  <c r="E31" s="1"/>
  <c r="BP31"/>
  <c r="BR31" s="1"/>
  <c r="BO31"/>
  <c r="BQ31" s="1"/>
  <c r="BN31"/>
  <c r="AR31"/>
  <c r="AQ31"/>
  <c r="AM31"/>
  <c r="AL31"/>
  <c r="AH31"/>
  <c r="AG31"/>
  <c r="AC31"/>
  <c r="AB31"/>
  <c r="X31"/>
  <c r="W31"/>
  <c r="Q31"/>
  <c r="R31" s="1"/>
  <c r="P31"/>
  <c r="O31"/>
  <c r="S31" s="1"/>
  <c r="L31"/>
  <c r="N31" s="1"/>
  <c r="K31"/>
  <c r="J31"/>
  <c r="G31"/>
  <c r="H31" s="1"/>
  <c r="EE30"/>
  <c r="ED30"/>
  <c r="EC30"/>
  <c r="DI30"/>
  <c r="G30" s="1"/>
  <c r="H30" s="1"/>
  <c r="DH30"/>
  <c r="F30" s="1"/>
  <c r="DG30"/>
  <c r="E30" s="1"/>
  <c r="BP30"/>
  <c r="BR30" s="1"/>
  <c r="BO30"/>
  <c r="BQ30" s="1"/>
  <c r="BN30"/>
  <c r="AR30"/>
  <c r="AQ30"/>
  <c r="AM30"/>
  <c r="AL30"/>
  <c r="AH30"/>
  <c r="AG30"/>
  <c r="AC30"/>
  <c r="AB30"/>
  <c r="X30"/>
  <c r="W30"/>
  <c r="Q30"/>
  <c r="R30" s="1"/>
  <c r="P30"/>
  <c r="O30"/>
  <c r="L30"/>
  <c r="N30" s="1"/>
  <c r="K30"/>
  <c r="J30"/>
  <c r="EE29"/>
  <c r="ED29"/>
  <c r="EC29"/>
  <c r="DI29"/>
  <c r="DH29"/>
  <c r="F29" s="1"/>
  <c r="DG29"/>
  <c r="E29" s="1"/>
  <c r="BP29"/>
  <c r="BR29" s="1"/>
  <c r="BO29"/>
  <c r="BQ29" s="1"/>
  <c r="BN29"/>
  <c r="AR29"/>
  <c r="AQ29"/>
  <c r="AM29"/>
  <c r="AL29"/>
  <c r="AH29"/>
  <c r="AG29"/>
  <c r="AC29"/>
  <c r="AB29"/>
  <c r="X29"/>
  <c r="W29"/>
  <c r="Q29"/>
  <c r="R29" s="1"/>
  <c r="P29"/>
  <c r="O29"/>
  <c r="S29" s="1"/>
  <c r="L29"/>
  <c r="N29" s="1"/>
  <c r="K29"/>
  <c r="J29"/>
  <c r="G29"/>
  <c r="H29" s="1"/>
  <c r="EE28"/>
  <c r="ED28"/>
  <c r="EC28"/>
  <c r="DI28"/>
  <c r="G28" s="1"/>
  <c r="H28" s="1"/>
  <c r="DH28"/>
  <c r="F28" s="1"/>
  <c r="DG28"/>
  <c r="E28" s="1"/>
  <c r="BP28"/>
  <c r="BR28" s="1"/>
  <c r="BO28"/>
  <c r="BQ28" s="1"/>
  <c r="BN28"/>
  <c r="AR28"/>
  <c r="AQ28"/>
  <c r="AM28"/>
  <c r="AL28"/>
  <c r="AH28"/>
  <c r="AG28"/>
  <c r="AC28"/>
  <c r="AB28"/>
  <c r="X28"/>
  <c r="W28"/>
  <c r="Q28"/>
  <c r="R28" s="1"/>
  <c r="P28"/>
  <c r="O28"/>
  <c r="L28"/>
  <c r="N28" s="1"/>
  <c r="K28"/>
  <c r="J28"/>
  <c r="EE27"/>
  <c r="ED27"/>
  <c r="EC27"/>
  <c r="DI27"/>
  <c r="DH27"/>
  <c r="F27" s="1"/>
  <c r="DG27"/>
  <c r="E27" s="1"/>
  <c r="BP27"/>
  <c r="BR27" s="1"/>
  <c r="BO27"/>
  <c r="BQ27" s="1"/>
  <c r="BN27"/>
  <c r="AR27"/>
  <c r="AQ27"/>
  <c r="AM27"/>
  <c r="AL27"/>
  <c r="AH27"/>
  <c r="AG27"/>
  <c r="AC27"/>
  <c r="AB27"/>
  <c r="X27"/>
  <c r="W27"/>
  <c r="Q27"/>
  <c r="R27" s="1"/>
  <c r="P27"/>
  <c r="O27"/>
  <c r="S27" s="1"/>
  <c r="L27"/>
  <c r="N27" s="1"/>
  <c r="K27"/>
  <c r="J27"/>
  <c r="G27"/>
  <c r="H27" s="1"/>
  <c r="EE26"/>
  <c r="ED26"/>
  <c r="EC26"/>
  <c r="DI26"/>
  <c r="G26" s="1"/>
  <c r="H26" s="1"/>
  <c r="DH26"/>
  <c r="F26" s="1"/>
  <c r="DG26"/>
  <c r="E26" s="1"/>
  <c r="BP26"/>
  <c r="BR26" s="1"/>
  <c r="BO26"/>
  <c r="BQ26" s="1"/>
  <c r="BN26"/>
  <c r="AR26"/>
  <c r="AQ26"/>
  <c r="AM26"/>
  <c r="AL26"/>
  <c r="AH26"/>
  <c r="AG26"/>
  <c r="AC26"/>
  <c r="AB26"/>
  <c r="X26"/>
  <c r="W26"/>
  <c r="Q26"/>
  <c r="R26" s="1"/>
  <c r="P26"/>
  <c r="O26"/>
  <c r="L26"/>
  <c r="N26" s="1"/>
  <c r="K26"/>
  <c r="J26"/>
  <c r="EE25"/>
  <c r="ED25"/>
  <c r="EC25"/>
  <c r="DI25"/>
  <c r="DH25"/>
  <c r="F25" s="1"/>
  <c r="DG25"/>
  <c r="E25" s="1"/>
  <c r="BP25"/>
  <c r="BR25" s="1"/>
  <c r="BO25"/>
  <c r="BQ25" s="1"/>
  <c r="BN25"/>
  <c r="AR25"/>
  <c r="AQ25"/>
  <c r="AM25"/>
  <c r="AL25"/>
  <c r="AH25"/>
  <c r="AG25"/>
  <c r="AC25"/>
  <c r="AB25"/>
  <c r="X25"/>
  <c r="W25"/>
  <c r="Q25"/>
  <c r="R25" s="1"/>
  <c r="P25"/>
  <c r="O25"/>
  <c r="S25" s="1"/>
  <c r="L25"/>
  <c r="N25" s="1"/>
  <c r="K25"/>
  <c r="J25"/>
  <c r="G25"/>
  <c r="H25" s="1"/>
  <c r="EE24"/>
  <c r="ED24"/>
  <c r="EC24"/>
  <c r="DI24"/>
  <c r="G24" s="1"/>
  <c r="H24" s="1"/>
  <c r="DH24"/>
  <c r="F24" s="1"/>
  <c r="DG24"/>
  <c r="E24" s="1"/>
  <c r="BP24"/>
  <c r="BR24" s="1"/>
  <c r="BO24"/>
  <c r="BQ24" s="1"/>
  <c r="BN24"/>
  <c r="AR24"/>
  <c r="AQ24"/>
  <c r="AM24"/>
  <c r="AL24"/>
  <c r="AH24"/>
  <c r="AG24"/>
  <c r="AC24"/>
  <c r="AB24"/>
  <c r="X24"/>
  <c r="W24"/>
  <c r="Q24"/>
  <c r="R24" s="1"/>
  <c r="P24"/>
  <c r="O24"/>
  <c r="L24"/>
  <c r="N24" s="1"/>
  <c r="K24"/>
  <c r="J24"/>
  <c r="EE23"/>
  <c r="ED23"/>
  <c r="EC23"/>
  <c r="DI23"/>
  <c r="DH23"/>
  <c r="F23" s="1"/>
  <c r="DG23"/>
  <c r="E23" s="1"/>
  <c r="BP23"/>
  <c r="BR23" s="1"/>
  <c r="BO23"/>
  <c r="BQ23" s="1"/>
  <c r="BN23"/>
  <c r="AR23"/>
  <c r="AQ23"/>
  <c r="AM23"/>
  <c r="AL23"/>
  <c r="AH23"/>
  <c r="AG23"/>
  <c r="AC23"/>
  <c r="AB23"/>
  <c r="X23"/>
  <c r="W23"/>
  <c r="Q23"/>
  <c r="R23" s="1"/>
  <c r="P23"/>
  <c r="O23"/>
  <c r="S23" s="1"/>
  <c r="L23"/>
  <c r="N23" s="1"/>
  <c r="K23"/>
  <c r="J23"/>
  <c r="G23"/>
  <c r="H23" s="1"/>
  <c r="EE22"/>
  <c r="ED22"/>
  <c r="EC22"/>
  <c r="DI22"/>
  <c r="G22" s="1"/>
  <c r="H22" s="1"/>
  <c r="DH22"/>
  <c r="F22" s="1"/>
  <c r="DG22"/>
  <c r="E22" s="1"/>
  <c r="BP22"/>
  <c r="BR22" s="1"/>
  <c r="BO22"/>
  <c r="BQ22" s="1"/>
  <c r="BN22"/>
  <c r="AR22"/>
  <c r="AQ22"/>
  <c r="AM22"/>
  <c r="AL22"/>
  <c r="AH22"/>
  <c r="AG22"/>
  <c r="AC22"/>
  <c r="AB22"/>
  <c r="X22"/>
  <c r="W22"/>
  <c r="Q22"/>
  <c r="R22" s="1"/>
  <c r="P22"/>
  <c r="O22"/>
  <c r="L22"/>
  <c r="N22" s="1"/>
  <c r="K22"/>
  <c r="J22"/>
  <c r="EE21"/>
  <c r="ED21"/>
  <c r="EC21"/>
  <c r="DI21"/>
  <c r="DH21"/>
  <c r="F21" s="1"/>
  <c r="DG21"/>
  <c r="E21" s="1"/>
  <c r="BP21"/>
  <c r="BR21" s="1"/>
  <c r="BO21"/>
  <c r="BQ21" s="1"/>
  <c r="BN21"/>
  <c r="AR21"/>
  <c r="AQ21"/>
  <c r="AM21"/>
  <c r="AL21"/>
  <c r="AH21"/>
  <c r="AG21"/>
  <c r="AC21"/>
  <c r="AB21"/>
  <c r="X21"/>
  <c r="W21"/>
  <c r="Q21"/>
  <c r="R21" s="1"/>
  <c r="P21"/>
  <c r="O21"/>
  <c r="S21" s="1"/>
  <c r="L21"/>
  <c r="N21" s="1"/>
  <c r="K21"/>
  <c r="J21"/>
  <c r="G21"/>
  <c r="H21" s="1"/>
  <c r="EE20"/>
  <c r="ED20"/>
  <c r="EC20"/>
  <c r="DI20"/>
  <c r="G20" s="1"/>
  <c r="H20" s="1"/>
  <c r="DH20"/>
  <c r="F20" s="1"/>
  <c r="DG20"/>
  <c r="E20" s="1"/>
  <c r="BP20"/>
  <c r="BR20" s="1"/>
  <c r="BO20"/>
  <c r="BQ20" s="1"/>
  <c r="BN20"/>
  <c r="AR20"/>
  <c r="AQ20"/>
  <c r="AM20"/>
  <c r="AL20"/>
  <c r="AH20"/>
  <c r="AG20"/>
  <c r="AC20"/>
  <c r="AB20"/>
  <c r="X20"/>
  <c r="W20"/>
  <c r="Q20"/>
  <c r="R20" s="1"/>
  <c r="P20"/>
  <c r="O20"/>
  <c r="L20"/>
  <c r="N20" s="1"/>
  <c r="K20"/>
  <c r="J20"/>
  <c r="EE19"/>
  <c r="ED19"/>
  <c r="EC19"/>
  <c r="DI19"/>
  <c r="DH19"/>
  <c r="F19" s="1"/>
  <c r="DG19"/>
  <c r="E19" s="1"/>
  <c r="BP19"/>
  <c r="BR19" s="1"/>
  <c r="BO19"/>
  <c r="BQ19" s="1"/>
  <c r="BN19"/>
  <c r="AR19"/>
  <c r="AQ19"/>
  <c r="AM19"/>
  <c r="AL19"/>
  <c r="AH19"/>
  <c r="AG19"/>
  <c r="AC19"/>
  <c r="AB19"/>
  <c r="X19"/>
  <c r="W19"/>
  <c r="Q19"/>
  <c r="R19" s="1"/>
  <c r="P19"/>
  <c r="O19"/>
  <c r="S19" s="1"/>
  <c r="L19"/>
  <c r="N19" s="1"/>
  <c r="K19"/>
  <c r="J19"/>
  <c r="G19"/>
  <c r="H19" s="1"/>
  <c r="EE18"/>
  <c r="ED18"/>
  <c r="EC18"/>
  <c r="DI18"/>
  <c r="G18" s="1"/>
  <c r="H18" s="1"/>
  <c r="DH18"/>
  <c r="F18" s="1"/>
  <c r="DG18"/>
  <c r="E18" s="1"/>
  <c r="BP18"/>
  <c r="BR18" s="1"/>
  <c r="BO18"/>
  <c r="BQ18" s="1"/>
  <c r="BN18"/>
  <c r="AR18"/>
  <c r="AQ18"/>
  <c r="AM18"/>
  <c r="AL18"/>
  <c r="AH18"/>
  <c r="AG18"/>
  <c r="AC18"/>
  <c r="AB18"/>
  <c r="X18"/>
  <c r="W18"/>
  <c r="Q18"/>
  <c r="R18" s="1"/>
  <c r="P18"/>
  <c r="O18"/>
  <c r="L18"/>
  <c r="N18" s="1"/>
  <c r="K18"/>
  <c r="J18"/>
  <c r="EE17"/>
  <c r="ED17"/>
  <c r="EC17"/>
  <c r="DI17"/>
  <c r="DH17"/>
  <c r="F17" s="1"/>
  <c r="DG17"/>
  <c r="E17" s="1"/>
  <c r="BP17"/>
  <c r="BR17" s="1"/>
  <c r="BO17"/>
  <c r="BQ17" s="1"/>
  <c r="BN17"/>
  <c r="AR17"/>
  <c r="AQ17"/>
  <c r="AM17"/>
  <c r="AL17"/>
  <c r="AH17"/>
  <c r="AG17"/>
  <c r="AC17"/>
  <c r="AB17"/>
  <c r="X17"/>
  <c r="W17"/>
  <c r="Q17"/>
  <c r="R17" s="1"/>
  <c r="P17"/>
  <c r="O17"/>
  <c r="S17" s="1"/>
  <c r="L17"/>
  <c r="N17" s="1"/>
  <c r="K17"/>
  <c r="J17"/>
  <c r="G17"/>
  <c r="H17" s="1"/>
  <c r="EE16"/>
  <c r="ED16"/>
  <c r="EC16"/>
  <c r="DI16"/>
  <c r="G16" s="1"/>
  <c r="H16" s="1"/>
  <c r="DH16"/>
  <c r="F16" s="1"/>
  <c r="DG16"/>
  <c r="E16" s="1"/>
  <c r="BP16"/>
  <c r="BR16" s="1"/>
  <c r="BO16"/>
  <c r="BQ16" s="1"/>
  <c r="BN16"/>
  <c r="AR16"/>
  <c r="AQ16"/>
  <c r="AM16"/>
  <c r="AL16"/>
  <c r="AH16"/>
  <c r="AG16"/>
  <c r="AC16"/>
  <c r="AB16"/>
  <c r="X16"/>
  <c r="W16"/>
  <c r="Q16"/>
  <c r="R16" s="1"/>
  <c r="P16"/>
  <c r="O16"/>
  <c r="L16"/>
  <c r="N16" s="1"/>
  <c r="K16"/>
  <c r="J16"/>
  <c r="EE15"/>
  <c r="ED15"/>
  <c r="EC15"/>
  <c r="DI15"/>
  <c r="DH15"/>
  <c r="F15" s="1"/>
  <c r="DG15"/>
  <c r="E15" s="1"/>
  <c r="BP15"/>
  <c r="BR15" s="1"/>
  <c r="BO15"/>
  <c r="BQ15" s="1"/>
  <c r="BN15"/>
  <c r="AR15"/>
  <c r="AQ15"/>
  <c r="AM15"/>
  <c r="AL15"/>
  <c r="AH15"/>
  <c r="AG15"/>
  <c r="AC15"/>
  <c r="AB15"/>
  <c r="X15"/>
  <c r="W15"/>
  <c r="Q15"/>
  <c r="R15" s="1"/>
  <c r="P15"/>
  <c r="O15"/>
  <c r="S15" s="1"/>
  <c r="L15"/>
  <c r="N15" s="1"/>
  <c r="K15"/>
  <c r="J15"/>
  <c r="G15"/>
  <c r="H15" s="1"/>
  <c r="EE14"/>
  <c r="ED14"/>
  <c r="EC14"/>
  <c r="DI14"/>
  <c r="G14" s="1"/>
  <c r="H14" s="1"/>
  <c r="DH14"/>
  <c r="F14" s="1"/>
  <c r="DG14"/>
  <c r="E14" s="1"/>
  <c r="BP14"/>
  <c r="BR14" s="1"/>
  <c r="BO14"/>
  <c r="BQ14" s="1"/>
  <c r="BN14"/>
  <c r="AR14"/>
  <c r="AQ14"/>
  <c r="AM14"/>
  <c r="AL14"/>
  <c r="AH14"/>
  <c r="AG14"/>
  <c r="AC14"/>
  <c r="AB14"/>
  <c r="X14"/>
  <c r="W14"/>
  <c r="Q14"/>
  <c r="R14" s="1"/>
  <c r="P14"/>
  <c r="O14"/>
  <c r="L14"/>
  <c r="N14" s="1"/>
  <c r="K14"/>
  <c r="J14"/>
  <c r="EE13"/>
  <c r="ED13"/>
  <c r="EC13"/>
  <c r="DI13"/>
  <c r="DH13"/>
  <c r="F13" s="1"/>
  <c r="DG13"/>
  <c r="E13" s="1"/>
  <c r="BP13"/>
  <c r="BR13" s="1"/>
  <c r="BO13"/>
  <c r="BQ13" s="1"/>
  <c r="BN13"/>
  <c r="AR13"/>
  <c r="AQ13"/>
  <c r="AM13"/>
  <c r="AL13"/>
  <c r="AH13"/>
  <c r="AG13"/>
  <c r="AC13"/>
  <c r="AB13"/>
  <c r="X13"/>
  <c r="W13"/>
  <c r="Q13"/>
  <c r="R13" s="1"/>
  <c r="P13"/>
  <c r="O13"/>
  <c r="S13" s="1"/>
  <c r="L13"/>
  <c r="N13" s="1"/>
  <c r="K13"/>
  <c r="J13"/>
  <c r="G13"/>
  <c r="H13" s="1"/>
  <c r="EE12"/>
  <c r="ED12"/>
  <c r="EC12"/>
  <c r="DI12"/>
  <c r="G12" s="1"/>
  <c r="H12" s="1"/>
  <c r="DH12"/>
  <c r="F12" s="1"/>
  <c r="DG12"/>
  <c r="BP12"/>
  <c r="BR12" s="1"/>
  <c r="BO12"/>
  <c r="BQ12" s="1"/>
  <c r="BN12"/>
  <c r="AR12"/>
  <c r="AQ12"/>
  <c r="AM12"/>
  <c r="AL12"/>
  <c r="AH12"/>
  <c r="AG12"/>
  <c r="AC12"/>
  <c r="AB12"/>
  <c r="X12"/>
  <c r="W12"/>
  <c r="Q12"/>
  <c r="R12" s="1"/>
  <c r="P12"/>
  <c r="O12"/>
  <c r="L12"/>
  <c r="N12" s="1"/>
  <c r="K12"/>
  <c r="J12"/>
  <c r="E12"/>
  <c r="EE11"/>
  <c r="ED11"/>
  <c r="EC11"/>
  <c r="DI11"/>
  <c r="G11" s="1"/>
  <c r="DH11"/>
  <c r="F11" s="1"/>
  <c r="DG11"/>
  <c r="BQ11"/>
  <c r="BP11"/>
  <c r="BR11" s="1"/>
  <c r="BO11"/>
  <c r="BN11"/>
  <c r="AR11"/>
  <c r="AQ11"/>
  <c r="AM11"/>
  <c r="AL11"/>
  <c r="AH11"/>
  <c r="AG11"/>
  <c r="AC11"/>
  <c r="AB11"/>
  <c r="X11"/>
  <c r="W11"/>
  <c r="Q11"/>
  <c r="R11" s="1"/>
  <c r="P11"/>
  <c r="O11"/>
  <c r="M11"/>
  <c r="L11"/>
  <c r="N11" s="1"/>
  <c r="K11"/>
  <c r="J11"/>
  <c r="E11"/>
  <c r="EE10"/>
  <c r="EE107" s="1"/>
  <c r="ED10"/>
  <c r="ED107" s="1"/>
  <c r="EC10"/>
  <c r="EC107" s="1"/>
  <c r="DI10"/>
  <c r="G10" s="1"/>
  <c r="DH10"/>
  <c r="DH107" s="1"/>
  <c r="DG10"/>
  <c r="DG107" s="1"/>
  <c r="BP10"/>
  <c r="BP107" s="1"/>
  <c r="BO10"/>
  <c r="BO107" s="1"/>
  <c r="BN10"/>
  <c r="BN107" s="1"/>
  <c r="AR10"/>
  <c r="AQ10"/>
  <c r="AM10"/>
  <c r="AL10"/>
  <c r="AH10"/>
  <c r="AG10"/>
  <c r="AC10"/>
  <c r="AB10"/>
  <c r="X10"/>
  <c r="W10"/>
  <c r="Q10"/>
  <c r="Q107" s="1"/>
  <c r="P10"/>
  <c r="P107" s="1"/>
  <c r="O10"/>
  <c r="O107" s="1"/>
  <c r="L10"/>
  <c r="L107" s="1"/>
  <c r="K10"/>
  <c r="K107" s="1"/>
  <c r="J10"/>
  <c r="J107" s="1"/>
  <c r="E10"/>
  <c r="S12" l="1"/>
  <c r="M13"/>
  <c r="S14"/>
  <c r="M15"/>
  <c r="S16"/>
  <c r="M17"/>
  <c r="S18"/>
  <c r="M19"/>
  <c r="S20"/>
  <c r="M21"/>
  <c r="S22"/>
  <c r="M23"/>
  <c r="S24"/>
  <c r="M25"/>
  <c r="S26"/>
  <c r="M27"/>
  <c r="S28"/>
  <c r="M29"/>
  <c r="S30"/>
  <c r="M31"/>
  <c r="S32"/>
  <c r="M33"/>
  <c r="S34"/>
  <c r="M35"/>
  <c r="S36"/>
  <c r="M37"/>
  <c r="S38"/>
  <c r="M39"/>
  <c r="S40"/>
  <c r="M41"/>
  <c r="S42"/>
  <c r="M43"/>
  <c r="DI107"/>
  <c r="I11"/>
  <c r="M12"/>
  <c r="M14"/>
  <c r="M16"/>
  <c r="M18"/>
  <c r="M20"/>
  <c r="M22"/>
  <c r="M24"/>
  <c r="M26"/>
  <c r="M28"/>
  <c r="M30"/>
  <c r="M32"/>
  <c r="M34"/>
  <c r="M36"/>
  <c r="M38"/>
  <c r="M40"/>
  <c r="M42"/>
  <c r="M53"/>
  <c r="M58"/>
  <c r="M59"/>
  <c r="M60"/>
  <c r="H44"/>
  <c r="H11"/>
  <c r="H53"/>
  <c r="I53"/>
  <c r="H55"/>
  <c r="I55"/>
  <c r="H71"/>
  <c r="I71"/>
  <c r="H73"/>
  <c r="I73"/>
  <c r="H75"/>
  <c r="I75"/>
  <c r="H77"/>
  <c r="I77"/>
  <c r="H79"/>
  <c r="I79"/>
  <c r="H81"/>
  <c r="I81"/>
  <c r="H83"/>
  <c r="I83"/>
  <c r="H85"/>
  <c r="I85"/>
  <c r="H87"/>
  <c r="I87"/>
  <c r="H89"/>
  <c r="I89"/>
  <c r="H91"/>
  <c r="I91"/>
  <c r="H93"/>
  <c r="I93"/>
  <c r="H95"/>
  <c r="I95"/>
  <c r="H97"/>
  <c r="I97"/>
  <c r="H99"/>
  <c r="I99"/>
  <c r="H101"/>
  <c r="I101"/>
  <c r="H103"/>
  <c r="I103"/>
  <c r="H105"/>
  <c r="I105"/>
  <c r="H106"/>
  <c r="I106"/>
  <c r="S10"/>
  <c r="S11"/>
  <c r="F10"/>
  <c r="F107" s="1"/>
  <c r="N10"/>
  <c r="R10"/>
  <c r="BR10"/>
  <c r="M45"/>
  <c r="G45"/>
  <c r="M47"/>
  <c r="G47"/>
  <c r="M49"/>
  <c r="G49"/>
  <c r="M51"/>
  <c r="R45"/>
  <c r="S45"/>
  <c r="R47"/>
  <c r="S47"/>
  <c r="R49"/>
  <c r="S49"/>
  <c r="R51"/>
  <c r="S51"/>
  <c r="H61"/>
  <c r="I61"/>
  <c r="H63"/>
  <c r="I63"/>
  <c r="H65"/>
  <c r="I65"/>
  <c r="H67"/>
  <c r="I67"/>
  <c r="H69"/>
  <c r="I69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R107"/>
  <c r="S107"/>
  <c r="M107"/>
  <c r="N107"/>
  <c r="BQ107"/>
  <c r="BR107"/>
  <c r="H54"/>
  <c r="I54"/>
  <c r="H56"/>
  <c r="I56"/>
  <c r="H70"/>
  <c r="I70"/>
  <c r="H72"/>
  <c r="I72"/>
  <c r="H74"/>
  <c r="I74"/>
  <c r="H76"/>
  <c r="I76"/>
  <c r="H78"/>
  <c r="I78"/>
  <c r="H80"/>
  <c r="I80"/>
  <c r="H82"/>
  <c r="I82"/>
  <c r="H84"/>
  <c r="I84"/>
  <c r="H86"/>
  <c r="I86"/>
  <c r="H88"/>
  <c r="I88"/>
  <c r="H90"/>
  <c r="I90"/>
  <c r="H92"/>
  <c r="I92"/>
  <c r="H94"/>
  <c r="I94"/>
  <c r="H96"/>
  <c r="I96"/>
  <c r="H98"/>
  <c r="I98"/>
  <c r="H100"/>
  <c r="I100"/>
  <c r="H102"/>
  <c r="I102"/>
  <c r="H104"/>
  <c r="I104"/>
  <c r="E107"/>
  <c r="I10"/>
  <c r="M10"/>
  <c r="BQ10"/>
  <c r="H10"/>
  <c r="BR44"/>
  <c r="M46"/>
  <c r="G46"/>
  <c r="M48"/>
  <c r="G48"/>
  <c r="M50"/>
  <c r="G50"/>
  <c r="R46"/>
  <c r="S46"/>
  <c r="R48"/>
  <c r="S48"/>
  <c r="R50"/>
  <c r="S50"/>
  <c r="H52"/>
  <c r="I52"/>
  <c r="H57"/>
  <c r="I57"/>
  <c r="H58"/>
  <c r="I58"/>
  <c r="H59"/>
  <c r="I59"/>
  <c r="H60"/>
  <c r="I60"/>
  <c r="H62"/>
  <c r="I62"/>
  <c r="H64"/>
  <c r="I64"/>
  <c r="H66"/>
  <c r="I66"/>
  <c r="H68"/>
  <c r="I68"/>
  <c r="BQ51"/>
  <c r="M52"/>
  <c r="BQ52"/>
  <c r="BQ53"/>
  <c r="M54"/>
  <c r="BQ54"/>
  <c r="M55"/>
  <c r="BQ55"/>
  <c r="M56"/>
  <c r="BQ56"/>
  <c r="M57"/>
  <c r="M61"/>
  <c r="BQ61"/>
  <c r="M62"/>
  <c r="BQ62"/>
  <c r="M63"/>
  <c r="BQ63"/>
  <c r="M64"/>
  <c r="BQ64"/>
  <c r="M65"/>
  <c r="BQ65"/>
  <c r="M66"/>
  <c r="BQ66"/>
  <c r="M67"/>
  <c r="BQ67"/>
  <c r="M68"/>
  <c r="BQ68"/>
  <c r="M69"/>
  <c r="BQ69"/>
  <c r="M70"/>
  <c r="M71"/>
  <c r="BQ71"/>
  <c r="M72"/>
  <c r="BQ72"/>
  <c r="M73"/>
  <c r="BQ73"/>
  <c r="M74"/>
  <c r="BQ74"/>
  <c r="M75"/>
  <c r="BQ75"/>
  <c r="M76"/>
  <c r="BQ76"/>
  <c r="M77"/>
  <c r="BQ77"/>
  <c r="M78"/>
  <c r="BQ78"/>
  <c r="M79"/>
  <c r="BQ79"/>
  <c r="M80"/>
  <c r="BQ80"/>
  <c r="M81"/>
  <c r="BQ81"/>
  <c r="M82"/>
  <c r="BQ82"/>
  <c r="M83"/>
  <c r="BQ83"/>
  <c r="M84"/>
  <c r="BQ84"/>
  <c r="M85"/>
  <c r="BQ85"/>
  <c r="M86"/>
  <c r="BQ86"/>
  <c r="M87"/>
  <c r="BQ87"/>
  <c r="M88"/>
  <c r="BQ88"/>
  <c r="M89"/>
  <c r="BQ89"/>
  <c r="M90"/>
  <c r="BQ90"/>
  <c r="M91"/>
  <c r="BQ91"/>
  <c r="M92"/>
  <c r="BQ92"/>
  <c r="M93"/>
  <c r="BQ93"/>
  <c r="M94"/>
  <c r="BQ94"/>
  <c r="M95"/>
  <c r="BQ95"/>
  <c r="M96"/>
  <c r="BQ96"/>
  <c r="M97"/>
  <c r="BQ97"/>
  <c r="M98"/>
  <c r="BQ98"/>
  <c r="M99"/>
  <c r="BQ99"/>
  <c r="M100"/>
  <c r="BQ100"/>
  <c r="M101"/>
  <c r="BQ101"/>
  <c r="M102"/>
  <c r="BQ102"/>
  <c r="M103"/>
  <c r="BQ103"/>
  <c r="M104"/>
  <c r="BQ104"/>
  <c r="M105"/>
  <c r="BQ105"/>
  <c r="M106"/>
  <c r="W107"/>
  <c r="AM107"/>
  <c r="AQ107"/>
  <c r="AH107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AC107"/>
  <c r="H48" l="1"/>
  <c r="I48"/>
  <c r="H47"/>
  <c r="I47"/>
  <c r="H50"/>
  <c r="I50"/>
  <c r="H46"/>
  <c r="I46"/>
  <c r="H49"/>
  <c r="I49"/>
  <c r="H45"/>
  <c r="I45"/>
  <c r="G107"/>
  <c r="H107" l="1"/>
  <c r="I107"/>
</calcChain>
</file>

<file path=xl/sharedStrings.xml><?xml version="1.0" encoding="utf-8"?>
<sst xmlns="http://schemas.openxmlformats.org/spreadsheetml/2006/main" count="320" uniqueCount="161">
  <si>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</si>
  <si>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</si>
  <si>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</si>
  <si>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</si>
  <si>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</si>
  <si>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</si>
  <si>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</si>
  <si>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</si>
  <si>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</si>
  <si>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</si>
  <si>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</si>
  <si>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</si>
  <si>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</si>
  <si>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</si>
  <si>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</si>
  <si>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</si>
  <si>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</si>
  <si>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</si>
  <si>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</si>
  <si>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</si>
  <si>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</si>
  <si>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</si>
  <si>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</si>
  <si>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</si>
  <si>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</si>
  <si>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</si>
  <si>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</si>
  <si>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</si>
  <si>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</si>
  <si>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</si>
  <si>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</si>
  <si>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</si>
  <si>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</si>
  <si>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</si>
  <si>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</si>
  <si>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</si>
  <si>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</si>
  <si>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</si>
  <si>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</si>
  <si>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</si>
  <si>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</si>
  <si>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</si>
  <si>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</si>
  <si>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</si>
  <si>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</si>
  <si>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</si>
  <si>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</si>
  <si>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</si>
  <si>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</si>
  <si>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</si>
  <si>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</si>
  <si>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</si>
  <si>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</si>
  <si>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</si>
  <si>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</si>
  <si>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</si>
  <si>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կատ. %-ը տարեկան ծրագրի նկատմամբ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</si>
  <si>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</si>
  <si>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</si>
  <si>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</si>
  <si>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</si>
  <si>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</si>
  <si>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</si>
  <si>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</si>
  <si>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</si>
  <si>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</si>
  <si>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</si>
  <si>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</si>
  <si>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</si>
  <si>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</si>
  <si>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</si>
  <si>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</si>
  <si>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</si>
  <si>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</si>
  <si>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</si>
  <si>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</si>
  <si>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</si>
  <si>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</si>
  <si>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</si>
  <si>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</si>
  <si>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</si>
  <si>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</si>
  <si>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</si>
  <si>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</si>
  <si>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</si>
  <si>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</si>
  <si>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</si>
  <si>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</si>
  <si>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780,0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</si>
  <si>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</si>
  <si>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</si>
  <si>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</si>
  <si>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</si>
  <si>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</si>
  <si>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</si>
  <si>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</si>
  <si>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</si>
  <si>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</si>
  <si>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</si>
  <si>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</si>
  <si>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</si>
  <si>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</si>
  <si>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</si>
  <si>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</si>
  <si>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</si>
  <si>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</si>
  <si>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</si>
  <si>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</si>
  <si>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</si>
  <si>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</si>
  <si>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</si>
  <si>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</si>
  <si>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</si>
  <si>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</si>
  <si>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</si>
  <si>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</si>
  <si>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</si>
  <si>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</si>
  <si>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</si>
  <si>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</si>
  <si>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</si>
  <si>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</si>
  <si>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</si>
  <si>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</si>
  <si>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</si>
  <si>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</si>
  <si>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</si>
  <si>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</si>
  <si>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</si>
  <si>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</si>
  <si>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</si>
  <si>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</si>
  <si>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</si>
  <si>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</si>
  <si>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</si>
  <si>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</si>
  <si>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</si>
  <si>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</si>
  <si>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</si>
  <si>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</si>
  <si>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</si>
  <si>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</si>
  <si>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</si>
  <si>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</si>
  <si>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</si>
  <si>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300,0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</si>
  <si>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</si>
  <si>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</si>
  <si>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</si>
  <si>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</si>
  <si>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</si>
  <si>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</si>
  <si>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</si>
  <si>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</si>
  <si>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</si>
  <si>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</si>
  <si>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</si>
  <si>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r>
      <t xml:space="preserve"> ՀՀ ԱՐՄԱՎԻՐԻ  ՄԱՐԶԻ  ՀԱՄԱՅՆՔՆԵՐԻ   ԲՅՈՒՋԵՏԱՅԻՆ   ԵԿԱՄՈՒՏՆԵՐԻ   ՎԵՐԱԲԵՐՅԱԼ  (աճողական)  2021թ. սեպտեմբերի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</si>
  <si>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     փաստ          (9ամիս)                                                                           </t>
  </si>
  <si>
    <t xml:space="preserve">        փաստ           9ամիս)                                                                           </t>
  </si>
  <si>
    <t xml:space="preserve">        փաստ          ( 9ամիս)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</si>
</sst>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4" fontId="5" fillId="0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4" fontId="9" fillId="2" borderId="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164" fontId="1" fillId="2" borderId="11" xfId="0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6" borderId="2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4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1" fillId="3" borderId="10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Normal="100" workbookViewId="0">
      <pane xSplit="2" ySplit="9" topLeftCell="C106" activePane="bottomRight" state="frozen"/>
      <selection pane="topRight" activeCell="C1" sqref="C1"/>
      <selection pane="bottomLeft" activeCell="A10" sqref="A10"/>
      <selection pane="bottomRight" sqref="A1:XFD1048576"/>
    </sheetView>
  </sheetViews>
  <sheetFormatPr defaultRowHeight="17.399999999999999"/>
  <cols>
    <col min="1" max="1" width="4.33203125" style="1" customWidth="1"/>
    <col min="2" max="2" width="21" style="1" customWidth="1"/>
    <col min="3" max="4" width="14.21875" style="1" customWidth="1"/>
    <col min="5" max="5" width="15.88671875" style="1" customWidth="1"/>
    <col min="6" max="6" width="14.21875" style="4" customWidth="1"/>
    <col min="7" max="135" width="14.21875" style="1" customWidth="1"/>
    <col min="136" max="136" width="8.88671875" style="4"/>
    <col min="137" max="137" width="15.21875" style="4" customWidth="1"/>
    <col min="138" max="138" width="14.6640625" style="4" customWidth="1"/>
    <col min="139" max="139" width="13.33203125" style="4" customWidth="1"/>
    <col min="140" max="140" width="12.109375" style="4" customWidth="1"/>
    <col min="141" max="141" width="15.109375" style="4" customWidth="1"/>
    <col min="142" max="225" width="8.88671875" style="4"/>
    <col min="226" max="16384" width="8.88671875" style="1"/>
  </cols>
  <sheetData>
    <row r="1" spans="1:256" ht="25.2" customHeight="1"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"/>
      <c r="P1" s="2"/>
      <c r="Q1" s="2"/>
      <c r="R1" s="2"/>
      <c r="S1" s="2"/>
      <c r="T1" s="2"/>
      <c r="U1" s="2"/>
      <c r="V1" s="2"/>
      <c r="W1" s="2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256" ht="28.2" customHeight="1">
      <c r="C2" s="63" t="s">
        <v>157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Q2" s="5"/>
      <c r="R2" s="5"/>
      <c r="T2" s="64"/>
      <c r="U2" s="64"/>
      <c r="V2" s="64"/>
      <c r="W2" s="6"/>
      <c r="X2" s="6"/>
      <c r="AA2" s="57"/>
      <c r="AB2" s="6"/>
      <c r="AC2" s="6"/>
      <c r="AD2" s="6"/>
      <c r="AE2" s="6"/>
      <c r="AF2" s="57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256" ht="17.399999999999999" customHeight="1">
      <c r="C3" s="7"/>
      <c r="D3" s="7"/>
      <c r="E3" s="7"/>
      <c r="F3" s="8"/>
      <c r="G3" s="7"/>
      <c r="H3" s="7"/>
      <c r="I3" s="7"/>
      <c r="J3" s="7"/>
      <c r="K3" s="7"/>
      <c r="L3" s="63" t="s">
        <v>1</v>
      </c>
      <c r="M3" s="63"/>
      <c r="N3" s="63"/>
      <c r="O3" s="63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256" ht="17.399999999999999" customHeight="1">
      <c r="A4" s="65" t="s">
        <v>2</v>
      </c>
      <c r="B4" s="65" t="s">
        <v>3</v>
      </c>
      <c r="C4" s="68" t="s">
        <v>4</v>
      </c>
      <c r="D4" s="68" t="s">
        <v>5</v>
      </c>
      <c r="E4" s="71" t="s">
        <v>6</v>
      </c>
      <c r="F4" s="72"/>
      <c r="G4" s="72"/>
      <c r="H4" s="72"/>
      <c r="I4" s="73"/>
      <c r="J4" s="80" t="s">
        <v>7</v>
      </c>
      <c r="K4" s="81"/>
      <c r="L4" s="81"/>
      <c r="M4" s="81"/>
      <c r="N4" s="82"/>
      <c r="O4" s="89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1"/>
      <c r="DF4" s="105" t="s">
        <v>8</v>
      </c>
      <c r="DG4" s="106" t="s">
        <v>9</v>
      </c>
      <c r="DH4" s="107"/>
      <c r="DI4" s="108"/>
      <c r="DJ4" s="115" t="s">
        <v>10</v>
      </c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05" t="s">
        <v>11</v>
      </c>
      <c r="EC4" s="116" t="s">
        <v>12</v>
      </c>
      <c r="ED4" s="117"/>
      <c r="EE4" s="11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" customHeight="1">
      <c r="A5" s="66"/>
      <c r="B5" s="66"/>
      <c r="C5" s="69"/>
      <c r="D5" s="69"/>
      <c r="E5" s="74"/>
      <c r="F5" s="75"/>
      <c r="G5" s="75"/>
      <c r="H5" s="75"/>
      <c r="I5" s="76"/>
      <c r="J5" s="83"/>
      <c r="K5" s="84"/>
      <c r="L5" s="84"/>
      <c r="M5" s="84"/>
      <c r="N5" s="85"/>
      <c r="O5" s="125" t="s">
        <v>13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128" t="s">
        <v>14</v>
      </c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9" t="s">
        <v>15</v>
      </c>
      <c r="BL5" s="130"/>
      <c r="BM5" s="130"/>
      <c r="BN5" s="133" t="s">
        <v>16</v>
      </c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5"/>
      <c r="CE5" s="95" t="s">
        <v>17</v>
      </c>
      <c r="CF5" s="96"/>
      <c r="CG5" s="96"/>
      <c r="CH5" s="96"/>
      <c r="CI5" s="96"/>
      <c r="CJ5" s="96"/>
      <c r="CK5" s="96"/>
      <c r="CL5" s="96"/>
      <c r="CM5" s="97"/>
      <c r="CN5" s="133" t="s">
        <v>18</v>
      </c>
      <c r="CO5" s="134"/>
      <c r="CP5" s="134"/>
      <c r="CQ5" s="134"/>
      <c r="CR5" s="134"/>
      <c r="CS5" s="134"/>
      <c r="CT5" s="134"/>
      <c r="CU5" s="134"/>
      <c r="CV5" s="134"/>
      <c r="CW5" s="128" t="s">
        <v>19</v>
      </c>
      <c r="CX5" s="128"/>
      <c r="CY5" s="128"/>
      <c r="CZ5" s="129" t="s">
        <v>20</v>
      </c>
      <c r="DA5" s="130"/>
      <c r="DB5" s="136"/>
      <c r="DC5" s="129" t="s">
        <v>21</v>
      </c>
      <c r="DD5" s="130"/>
      <c r="DE5" s="136"/>
      <c r="DF5" s="105"/>
      <c r="DG5" s="109"/>
      <c r="DH5" s="110"/>
      <c r="DI5" s="111"/>
      <c r="DJ5" s="138"/>
      <c r="DK5" s="138"/>
      <c r="DL5" s="139"/>
      <c r="DM5" s="139"/>
      <c r="DN5" s="139"/>
      <c r="DO5" s="139"/>
      <c r="DP5" s="129" t="s">
        <v>22</v>
      </c>
      <c r="DQ5" s="130"/>
      <c r="DR5" s="136"/>
      <c r="DS5" s="160"/>
      <c r="DT5" s="161"/>
      <c r="DU5" s="161"/>
      <c r="DV5" s="161"/>
      <c r="DW5" s="161"/>
      <c r="DX5" s="161"/>
      <c r="DY5" s="161"/>
      <c r="DZ5" s="161"/>
      <c r="EA5" s="161"/>
      <c r="EB5" s="105"/>
      <c r="EC5" s="119"/>
      <c r="ED5" s="120"/>
      <c r="EE5" s="121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32.4" customHeight="1">
      <c r="A6" s="66"/>
      <c r="B6" s="66"/>
      <c r="C6" s="69"/>
      <c r="D6" s="69"/>
      <c r="E6" s="77"/>
      <c r="F6" s="78"/>
      <c r="G6" s="78"/>
      <c r="H6" s="78"/>
      <c r="I6" s="79"/>
      <c r="J6" s="86"/>
      <c r="K6" s="87"/>
      <c r="L6" s="87"/>
      <c r="M6" s="87"/>
      <c r="N6" s="88"/>
      <c r="O6" s="143" t="s">
        <v>23</v>
      </c>
      <c r="P6" s="144"/>
      <c r="Q6" s="144"/>
      <c r="R6" s="144"/>
      <c r="S6" s="145"/>
      <c r="T6" s="146" t="s">
        <v>24</v>
      </c>
      <c r="U6" s="147"/>
      <c r="V6" s="147"/>
      <c r="W6" s="147"/>
      <c r="X6" s="148"/>
      <c r="Y6" s="146" t="s">
        <v>25</v>
      </c>
      <c r="Z6" s="147"/>
      <c r="AA6" s="147"/>
      <c r="AB6" s="147"/>
      <c r="AC6" s="148"/>
      <c r="AD6" s="146" t="s">
        <v>26</v>
      </c>
      <c r="AE6" s="147"/>
      <c r="AF6" s="147"/>
      <c r="AG6" s="147"/>
      <c r="AH6" s="148"/>
      <c r="AI6" s="146" t="s">
        <v>27</v>
      </c>
      <c r="AJ6" s="147"/>
      <c r="AK6" s="147"/>
      <c r="AL6" s="147"/>
      <c r="AM6" s="148"/>
      <c r="AN6" s="146" t="s">
        <v>28</v>
      </c>
      <c r="AO6" s="147"/>
      <c r="AP6" s="147"/>
      <c r="AQ6" s="147"/>
      <c r="AR6" s="148"/>
      <c r="AS6" s="92" t="s">
        <v>29</v>
      </c>
      <c r="AT6" s="92"/>
      <c r="AU6" s="92"/>
      <c r="AV6" s="93" t="s">
        <v>30</v>
      </c>
      <c r="AW6" s="94"/>
      <c r="AX6" s="94"/>
      <c r="AY6" s="93" t="s">
        <v>31</v>
      </c>
      <c r="AZ6" s="94"/>
      <c r="BA6" s="151"/>
      <c r="BB6" s="152" t="s">
        <v>32</v>
      </c>
      <c r="BC6" s="153"/>
      <c r="BD6" s="154"/>
      <c r="BE6" s="152" t="s">
        <v>33</v>
      </c>
      <c r="BF6" s="153"/>
      <c r="BG6" s="153"/>
      <c r="BH6" s="155" t="s">
        <v>34</v>
      </c>
      <c r="BI6" s="156"/>
      <c r="BJ6" s="156"/>
      <c r="BK6" s="131"/>
      <c r="BL6" s="132"/>
      <c r="BM6" s="132"/>
      <c r="BN6" s="157" t="s">
        <v>35</v>
      </c>
      <c r="BO6" s="158"/>
      <c r="BP6" s="158"/>
      <c r="BQ6" s="158"/>
      <c r="BR6" s="159"/>
      <c r="BS6" s="142" t="s">
        <v>36</v>
      </c>
      <c r="BT6" s="142"/>
      <c r="BU6" s="142"/>
      <c r="BV6" s="142" t="s">
        <v>37</v>
      </c>
      <c r="BW6" s="142"/>
      <c r="BX6" s="142"/>
      <c r="BY6" s="142" t="s">
        <v>38</v>
      </c>
      <c r="BZ6" s="142"/>
      <c r="CA6" s="142"/>
      <c r="CB6" s="142" t="s">
        <v>39</v>
      </c>
      <c r="CC6" s="142"/>
      <c r="CD6" s="142"/>
      <c r="CE6" s="142" t="s">
        <v>40</v>
      </c>
      <c r="CF6" s="142"/>
      <c r="CG6" s="142"/>
      <c r="CH6" s="95" t="s">
        <v>41</v>
      </c>
      <c r="CI6" s="96"/>
      <c r="CJ6" s="96"/>
      <c r="CK6" s="142" t="s">
        <v>42</v>
      </c>
      <c r="CL6" s="142"/>
      <c r="CM6" s="142"/>
      <c r="CN6" s="140" t="s">
        <v>43</v>
      </c>
      <c r="CO6" s="141"/>
      <c r="CP6" s="96"/>
      <c r="CQ6" s="142" t="s">
        <v>44</v>
      </c>
      <c r="CR6" s="142"/>
      <c r="CS6" s="142"/>
      <c r="CT6" s="95" t="s">
        <v>45</v>
      </c>
      <c r="CU6" s="96"/>
      <c r="CV6" s="96"/>
      <c r="CW6" s="128"/>
      <c r="CX6" s="128"/>
      <c r="CY6" s="128"/>
      <c r="CZ6" s="131"/>
      <c r="DA6" s="132"/>
      <c r="DB6" s="137"/>
      <c r="DC6" s="131"/>
      <c r="DD6" s="132"/>
      <c r="DE6" s="137"/>
      <c r="DF6" s="105"/>
      <c r="DG6" s="112"/>
      <c r="DH6" s="113"/>
      <c r="DI6" s="114"/>
      <c r="DJ6" s="129" t="s">
        <v>46</v>
      </c>
      <c r="DK6" s="130"/>
      <c r="DL6" s="136"/>
      <c r="DM6" s="129" t="s">
        <v>47</v>
      </c>
      <c r="DN6" s="130"/>
      <c r="DO6" s="136"/>
      <c r="DP6" s="131"/>
      <c r="DQ6" s="132"/>
      <c r="DR6" s="137"/>
      <c r="DS6" s="129" t="s">
        <v>48</v>
      </c>
      <c r="DT6" s="130"/>
      <c r="DU6" s="136"/>
      <c r="DV6" s="129" t="s">
        <v>49</v>
      </c>
      <c r="DW6" s="130"/>
      <c r="DX6" s="136"/>
      <c r="DY6" s="149" t="s">
        <v>50</v>
      </c>
      <c r="DZ6" s="150"/>
      <c r="EA6" s="150"/>
      <c r="EB6" s="105"/>
      <c r="EC6" s="122"/>
      <c r="ED6" s="123"/>
      <c r="EE6" s="124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7.399999999999999" customHeight="1">
      <c r="A7" s="66"/>
      <c r="B7" s="66"/>
      <c r="C7" s="69"/>
      <c r="D7" s="69"/>
      <c r="E7" s="98" t="s">
        <v>51</v>
      </c>
      <c r="F7" s="100" t="s">
        <v>52</v>
      </c>
      <c r="G7" s="101"/>
      <c r="H7" s="101"/>
      <c r="I7" s="102"/>
      <c r="J7" s="98" t="s">
        <v>51</v>
      </c>
      <c r="K7" s="100" t="s">
        <v>52</v>
      </c>
      <c r="L7" s="101"/>
      <c r="M7" s="101"/>
      <c r="N7" s="102"/>
      <c r="O7" s="98" t="s">
        <v>51</v>
      </c>
      <c r="P7" s="100" t="s">
        <v>52</v>
      </c>
      <c r="Q7" s="101"/>
      <c r="R7" s="101"/>
      <c r="S7" s="102"/>
      <c r="T7" s="98" t="s">
        <v>51</v>
      </c>
      <c r="U7" s="100" t="s">
        <v>52</v>
      </c>
      <c r="V7" s="101"/>
      <c r="W7" s="101"/>
      <c r="X7" s="102"/>
      <c r="Y7" s="98" t="s">
        <v>51</v>
      </c>
      <c r="Z7" s="100" t="s">
        <v>52</v>
      </c>
      <c r="AA7" s="101"/>
      <c r="AB7" s="101"/>
      <c r="AC7" s="102"/>
      <c r="AD7" s="98" t="s">
        <v>51</v>
      </c>
      <c r="AE7" s="100" t="s">
        <v>52</v>
      </c>
      <c r="AF7" s="101"/>
      <c r="AG7" s="101"/>
      <c r="AH7" s="102"/>
      <c r="AI7" s="98" t="s">
        <v>51</v>
      </c>
      <c r="AJ7" s="100" t="s">
        <v>52</v>
      </c>
      <c r="AK7" s="101"/>
      <c r="AL7" s="101"/>
      <c r="AM7" s="102"/>
      <c r="AN7" s="98" t="s">
        <v>51</v>
      </c>
      <c r="AO7" s="100" t="s">
        <v>52</v>
      </c>
      <c r="AP7" s="101"/>
      <c r="AQ7" s="101"/>
      <c r="AR7" s="102"/>
      <c r="AS7" s="98" t="s">
        <v>51</v>
      </c>
      <c r="AT7" s="103" t="s">
        <v>52</v>
      </c>
      <c r="AU7" s="104"/>
      <c r="AV7" s="98" t="s">
        <v>51</v>
      </c>
      <c r="AW7" s="103" t="s">
        <v>52</v>
      </c>
      <c r="AX7" s="104"/>
      <c r="AY7" s="98" t="s">
        <v>51</v>
      </c>
      <c r="AZ7" s="103" t="s">
        <v>52</v>
      </c>
      <c r="BA7" s="104"/>
      <c r="BB7" s="98" t="s">
        <v>51</v>
      </c>
      <c r="BC7" s="103" t="s">
        <v>52</v>
      </c>
      <c r="BD7" s="104"/>
      <c r="BE7" s="98" t="s">
        <v>51</v>
      </c>
      <c r="BF7" s="103" t="s">
        <v>52</v>
      </c>
      <c r="BG7" s="104"/>
      <c r="BH7" s="98" t="s">
        <v>51</v>
      </c>
      <c r="BI7" s="103" t="s">
        <v>52</v>
      </c>
      <c r="BJ7" s="104"/>
      <c r="BK7" s="98" t="s">
        <v>51</v>
      </c>
      <c r="BL7" s="103" t="s">
        <v>52</v>
      </c>
      <c r="BM7" s="104"/>
      <c r="BN7" s="98" t="s">
        <v>51</v>
      </c>
      <c r="BO7" s="103" t="s">
        <v>52</v>
      </c>
      <c r="BP7" s="162"/>
      <c r="BQ7" s="162"/>
      <c r="BR7" s="104"/>
      <c r="BS7" s="98" t="s">
        <v>51</v>
      </c>
      <c r="BT7" s="103" t="s">
        <v>52</v>
      </c>
      <c r="BU7" s="104"/>
      <c r="BV7" s="98" t="s">
        <v>51</v>
      </c>
      <c r="BW7" s="103" t="s">
        <v>52</v>
      </c>
      <c r="BX7" s="104"/>
      <c r="BY7" s="98" t="s">
        <v>51</v>
      </c>
      <c r="BZ7" s="103" t="s">
        <v>52</v>
      </c>
      <c r="CA7" s="104"/>
      <c r="CB7" s="98" t="s">
        <v>51</v>
      </c>
      <c r="CC7" s="103" t="s">
        <v>52</v>
      </c>
      <c r="CD7" s="104"/>
      <c r="CE7" s="98" t="s">
        <v>51</v>
      </c>
      <c r="CF7" s="103" t="s">
        <v>52</v>
      </c>
      <c r="CG7" s="104"/>
      <c r="CH7" s="98" t="s">
        <v>51</v>
      </c>
      <c r="CI7" s="103" t="s">
        <v>52</v>
      </c>
      <c r="CJ7" s="104"/>
      <c r="CK7" s="98" t="s">
        <v>51</v>
      </c>
      <c r="CL7" s="103" t="s">
        <v>52</v>
      </c>
      <c r="CM7" s="104"/>
      <c r="CN7" s="98" t="s">
        <v>51</v>
      </c>
      <c r="CO7" s="103" t="s">
        <v>52</v>
      </c>
      <c r="CP7" s="104"/>
      <c r="CQ7" s="98" t="s">
        <v>51</v>
      </c>
      <c r="CR7" s="103" t="s">
        <v>52</v>
      </c>
      <c r="CS7" s="104"/>
      <c r="CT7" s="98" t="s">
        <v>51</v>
      </c>
      <c r="CU7" s="103" t="s">
        <v>52</v>
      </c>
      <c r="CV7" s="104"/>
      <c r="CW7" s="98" t="s">
        <v>51</v>
      </c>
      <c r="CX7" s="103" t="s">
        <v>52</v>
      </c>
      <c r="CY7" s="104"/>
      <c r="CZ7" s="98" t="s">
        <v>51</v>
      </c>
      <c r="DA7" s="103" t="s">
        <v>52</v>
      </c>
      <c r="DB7" s="104"/>
      <c r="DC7" s="98" t="s">
        <v>51</v>
      </c>
      <c r="DD7" s="103" t="s">
        <v>52</v>
      </c>
      <c r="DE7" s="104"/>
      <c r="DF7" s="164" t="s">
        <v>53</v>
      </c>
      <c r="DG7" s="98" t="s">
        <v>51</v>
      </c>
      <c r="DH7" s="103" t="s">
        <v>52</v>
      </c>
      <c r="DI7" s="104"/>
      <c r="DJ7" s="98" t="s">
        <v>51</v>
      </c>
      <c r="DK7" s="103" t="s">
        <v>52</v>
      </c>
      <c r="DL7" s="104"/>
      <c r="DM7" s="98" t="s">
        <v>51</v>
      </c>
      <c r="DN7" s="103" t="s">
        <v>52</v>
      </c>
      <c r="DO7" s="104"/>
      <c r="DP7" s="98" t="s">
        <v>51</v>
      </c>
      <c r="DQ7" s="103" t="s">
        <v>52</v>
      </c>
      <c r="DR7" s="104"/>
      <c r="DS7" s="98" t="s">
        <v>51</v>
      </c>
      <c r="DT7" s="103" t="s">
        <v>52</v>
      </c>
      <c r="DU7" s="104"/>
      <c r="DV7" s="98" t="s">
        <v>51</v>
      </c>
      <c r="DW7" s="103" t="s">
        <v>52</v>
      </c>
      <c r="DX7" s="104"/>
      <c r="DY7" s="98" t="s">
        <v>51</v>
      </c>
      <c r="DZ7" s="103" t="s">
        <v>52</v>
      </c>
      <c r="EA7" s="104"/>
      <c r="EB7" s="105" t="s">
        <v>53</v>
      </c>
      <c r="EC7" s="98" t="s">
        <v>51</v>
      </c>
      <c r="ED7" s="103" t="s">
        <v>52</v>
      </c>
      <c r="EE7" s="104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82.8" customHeight="1">
      <c r="A8" s="67"/>
      <c r="B8" s="67"/>
      <c r="C8" s="70"/>
      <c r="D8" s="70"/>
      <c r="E8" s="99"/>
      <c r="F8" s="13" t="s">
        <v>54</v>
      </c>
      <c r="G8" s="14" t="s">
        <v>158</v>
      </c>
      <c r="H8" s="15" t="s">
        <v>55</v>
      </c>
      <c r="I8" s="14" t="s">
        <v>56</v>
      </c>
      <c r="J8" s="99"/>
      <c r="K8" s="13" t="s">
        <v>54</v>
      </c>
      <c r="L8" s="14" t="s">
        <v>158</v>
      </c>
      <c r="M8" s="15" t="s">
        <v>55</v>
      </c>
      <c r="N8" s="14" t="s">
        <v>56</v>
      </c>
      <c r="O8" s="99"/>
      <c r="P8" s="13" t="s">
        <v>54</v>
      </c>
      <c r="Q8" s="14" t="s">
        <v>158</v>
      </c>
      <c r="R8" s="15" t="s">
        <v>55</v>
      </c>
      <c r="S8" s="14" t="s">
        <v>56</v>
      </c>
      <c r="T8" s="99"/>
      <c r="U8" s="13" t="s">
        <v>54</v>
      </c>
      <c r="V8" s="14" t="s">
        <v>158</v>
      </c>
      <c r="W8" s="15" t="s">
        <v>55</v>
      </c>
      <c r="X8" s="14" t="s">
        <v>56</v>
      </c>
      <c r="Y8" s="99"/>
      <c r="Z8" s="13" t="s">
        <v>54</v>
      </c>
      <c r="AA8" s="14" t="s">
        <v>158</v>
      </c>
      <c r="AB8" s="15" t="s">
        <v>55</v>
      </c>
      <c r="AC8" s="14" t="s">
        <v>56</v>
      </c>
      <c r="AD8" s="99"/>
      <c r="AE8" s="13" t="s">
        <v>54</v>
      </c>
      <c r="AF8" s="14" t="s">
        <v>159</v>
      </c>
      <c r="AG8" s="15" t="s">
        <v>55</v>
      </c>
      <c r="AH8" s="14" t="s">
        <v>56</v>
      </c>
      <c r="AI8" s="99"/>
      <c r="AJ8" s="13" t="s">
        <v>54</v>
      </c>
      <c r="AK8" s="14" t="s">
        <v>158</v>
      </c>
      <c r="AL8" s="14" t="s">
        <v>55</v>
      </c>
      <c r="AM8" s="14" t="s">
        <v>56</v>
      </c>
      <c r="AN8" s="99"/>
      <c r="AO8" s="13" t="s">
        <v>54</v>
      </c>
      <c r="AP8" s="14" t="s">
        <v>158</v>
      </c>
      <c r="AQ8" s="14" t="s">
        <v>55</v>
      </c>
      <c r="AR8" s="14" t="s">
        <v>56</v>
      </c>
      <c r="AS8" s="99"/>
      <c r="AT8" s="13" t="s">
        <v>54</v>
      </c>
      <c r="AU8" s="14" t="s">
        <v>158</v>
      </c>
      <c r="AV8" s="99"/>
      <c r="AW8" s="13" t="s">
        <v>54</v>
      </c>
      <c r="AX8" s="14" t="s">
        <v>158</v>
      </c>
      <c r="AY8" s="99"/>
      <c r="AZ8" s="13" t="s">
        <v>54</v>
      </c>
      <c r="BA8" s="14" t="s">
        <v>158</v>
      </c>
      <c r="BB8" s="99"/>
      <c r="BC8" s="13" t="s">
        <v>54</v>
      </c>
      <c r="BD8" s="14" t="s">
        <v>158</v>
      </c>
      <c r="BE8" s="99"/>
      <c r="BF8" s="13" t="s">
        <v>54</v>
      </c>
      <c r="BG8" s="14" t="s">
        <v>158</v>
      </c>
      <c r="BH8" s="99"/>
      <c r="BI8" s="13" t="s">
        <v>54</v>
      </c>
      <c r="BJ8" s="14" t="s">
        <v>158</v>
      </c>
      <c r="BK8" s="99"/>
      <c r="BL8" s="13" t="s">
        <v>54</v>
      </c>
      <c r="BM8" s="14" t="s">
        <v>158</v>
      </c>
      <c r="BN8" s="99"/>
      <c r="BO8" s="13" t="s">
        <v>54</v>
      </c>
      <c r="BP8" s="14" t="s">
        <v>160</v>
      </c>
      <c r="BQ8" s="15" t="s">
        <v>55</v>
      </c>
      <c r="BR8" s="14" t="s">
        <v>56</v>
      </c>
      <c r="BS8" s="99"/>
      <c r="BT8" s="13" t="s">
        <v>54</v>
      </c>
      <c r="BU8" s="14" t="s">
        <v>158</v>
      </c>
      <c r="BV8" s="99"/>
      <c r="BW8" s="13" t="s">
        <v>54</v>
      </c>
      <c r="BX8" s="14" t="s">
        <v>158</v>
      </c>
      <c r="BY8" s="99"/>
      <c r="BZ8" s="13" t="s">
        <v>54</v>
      </c>
      <c r="CA8" s="14" t="s">
        <v>158</v>
      </c>
      <c r="CB8" s="99"/>
      <c r="CC8" s="13" t="s">
        <v>54</v>
      </c>
      <c r="CD8" s="14" t="s">
        <v>158</v>
      </c>
      <c r="CE8" s="99"/>
      <c r="CF8" s="13" t="s">
        <v>54</v>
      </c>
      <c r="CG8" s="14" t="s">
        <v>158</v>
      </c>
      <c r="CH8" s="99"/>
      <c r="CI8" s="13" t="s">
        <v>54</v>
      </c>
      <c r="CJ8" s="14" t="s">
        <v>158</v>
      </c>
      <c r="CK8" s="99"/>
      <c r="CL8" s="13" t="s">
        <v>54</v>
      </c>
      <c r="CM8" s="14" t="s">
        <v>158</v>
      </c>
      <c r="CN8" s="99"/>
      <c r="CO8" s="13" t="s">
        <v>54</v>
      </c>
      <c r="CP8" s="14" t="s">
        <v>160</v>
      </c>
      <c r="CQ8" s="99"/>
      <c r="CR8" s="13" t="s">
        <v>54</v>
      </c>
      <c r="CS8" s="14" t="s">
        <v>160</v>
      </c>
      <c r="CT8" s="99"/>
      <c r="CU8" s="13" t="s">
        <v>54</v>
      </c>
      <c r="CV8" s="14" t="s">
        <v>158</v>
      </c>
      <c r="CW8" s="99"/>
      <c r="CX8" s="13" t="s">
        <v>54</v>
      </c>
      <c r="CY8" s="14" t="s">
        <v>158</v>
      </c>
      <c r="CZ8" s="99"/>
      <c r="DA8" s="13" t="s">
        <v>54</v>
      </c>
      <c r="DB8" s="14" t="s">
        <v>158</v>
      </c>
      <c r="DC8" s="99"/>
      <c r="DD8" s="13" t="s">
        <v>54</v>
      </c>
      <c r="DE8" s="14" t="s">
        <v>160</v>
      </c>
      <c r="DF8" s="164"/>
      <c r="DG8" s="99"/>
      <c r="DH8" s="13" t="s">
        <v>54</v>
      </c>
      <c r="DI8" s="14" t="s">
        <v>160</v>
      </c>
      <c r="DJ8" s="99"/>
      <c r="DK8" s="13" t="s">
        <v>54</v>
      </c>
      <c r="DL8" s="14" t="s">
        <v>159</v>
      </c>
      <c r="DM8" s="99"/>
      <c r="DN8" s="13" t="s">
        <v>54</v>
      </c>
      <c r="DO8" s="14" t="s">
        <v>158</v>
      </c>
      <c r="DP8" s="99"/>
      <c r="DQ8" s="13" t="s">
        <v>54</v>
      </c>
      <c r="DR8" s="14" t="s">
        <v>158</v>
      </c>
      <c r="DS8" s="99"/>
      <c r="DT8" s="13" t="s">
        <v>54</v>
      </c>
      <c r="DU8" s="14" t="s">
        <v>158</v>
      </c>
      <c r="DV8" s="99"/>
      <c r="DW8" s="13" t="s">
        <v>54</v>
      </c>
      <c r="DX8" s="14" t="s">
        <v>158</v>
      </c>
      <c r="DY8" s="99"/>
      <c r="DZ8" s="13" t="s">
        <v>54</v>
      </c>
      <c r="EA8" s="14" t="s">
        <v>160</v>
      </c>
      <c r="EB8" s="105"/>
      <c r="EC8" s="99"/>
      <c r="ED8" s="13" t="s">
        <v>54</v>
      </c>
      <c r="EE8" s="14" t="s">
        <v>160</v>
      </c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8">
      <c r="A9" s="18"/>
      <c r="B9" s="22">
        <v>1</v>
      </c>
      <c r="C9" s="19">
        <v>2</v>
      </c>
      <c r="D9" s="18">
        <v>3</v>
      </c>
      <c r="E9" s="19">
        <v>4</v>
      </c>
      <c r="F9" s="18">
        <v>5</v>
      </c>
      <c r="G9" s="19">
        <v>6</v>
      </c>
      <c r="H9" s="18">
        <v>7</v>
      </c>
      <c r="I9" s="19">
        <v>8</v>
      </c>
      <c r="J9" s="18">
        <v>9</v>
      </c>
      <c r="K9" s="19">
        <v>10</v>
      </c>
      <c r="L9" s="18">
        <v>11</v>
      </c>
      <c r="M9" s="19">
        <v>12</v>
      </c>
      <c r="N9" s="18">
        <v>13</v>
      </c>
      <c r="O9" s="19">
        <v>14</v>
      </c>
      <c r="P9" s="18">
        <v>15</v>
      </c>
      <c r="Q9" s="19">
        <v>16</v>
      </c>
      <c r="R9" s="18">
        <v>17</v>
      </c>
      <c r="S9" s="19">
        <v>18</v>
      </c>
      <c r="T9" s="18">
        <v>19</v>
      </c>
      <c r="U9" s="19">
        <v>20</v>
      </c>
      <c r="V9" s="18">
        <v>21</v>
      </c>
      <c r="W9" s="19">
        <v>22</v>
      </c>
      <c r="X9" s="18">
        <v>23</v>
      </c>
      <c r="Y9" s="19">
        <v>24</v>
      </c>
      <c r="Z9" s="18">
        <v>25</v>
      </c>
      <c r="AA9" s="19">
        <v>26</v>
      </c>
      <c r="AB9" s="18">
        <v>27</v>
      </c>
      <c r="AC9" s="19">
        <v>28</v>
      </c>
      <c r="AD9" s="18">
        <v>29</v>
      </c>
      <c r="AE9" s="19">
        <v>30</v>
      </c>
      <c r="AF9" s="18">
        <v>31</v>
      </c>
      <c r="AG9" s="19">
        <v>32</v>
      </c>
      <c r="AH9" s="18">
        <v>33</v>
      </c>
      <c r="AI9" s="19">
        <v>34</v>
      </c>
      <c r="AJ9" s="18">
        <v>35</v>
      </c>
      <c r="AK9" s="19">
        <v>36</v>
      </c>
      <c r="AL9" s="18">
        <v>37</v>
      </c>
      <c r="AM9" s="19">
        <v>38</v>
      </c>
      <c r="AN9" s="18">
        <v>39</v>
      </c>
      <c r="AO9" s="19">
        <v>40</v>
      </c>
      <c r="AP9" s="18">
        <v>41</v>
      </c>
      <c r="AQ9" s="19">
        <v>42</v>
      </c>
      <c r="AR9" s="18">
        <v>43</v>
      </c>
      <c r="AS9" s="19">
        <v>44</v>
      </c>
      <c r="AT9" s="18">
        <v>45</v>
      </c>
      <c r="AU9" s="19">
        <v>46</v>
      </c>
      <c r="AV9" s="18">
        <v>47</v>
      </c>
      <c r="AW9" s="19">
        <v>48</v>
      </c>
      <c r="AX9" s="18">
        <v>49</v>
      </c>
      <c r="AY9" s="19">
        <v>50</v>
      </c>
      <c r="AZ9" s="18">
        <v>51</v>
      </c>
      <c r="BA9" s="19">
        <v>52</v>
      </c>
      <c r="BB9" s="18">
        <v>53</v>
      </c>
      <c r="BC9" s="19">
        <v>54</v>
      </c>
      <c r="BD9" s="18">
        <v>55</v>
      </c>
      <c r="BE9" s="19">
        <v>56</v>
      </c>
      <c r="BF9" s="18">
        <v>57</v>
      </c>
      <c r="BG9" s="19">
        <v>58</v>
      </c>
      <c r="BH9" s="18">
        <v>59</v>
      </c>
      <c r="BI9" s="19">
        <v>60</v>
      </c>
      <c r="BJ9" s="18">
        <v>61</v>
      </c>
      <c r="BK9" s="19">
        <v>62</v>
      </c>
      <c r="BL9" s="18">
        <v>63</v>
      </c>
      <c r="BM9" s="19">
        <v>64</v>
      </c>
      <c r="BN9" s="18">
        <v>65</v>
      </c>
      <c r="BO9" s="19">
        <v>66</v>
      </c>
      <c r="BP9" s="18">
        <v>67</v>
      </c>
      <c r="BQ9" s="19">
        <v>68</v>
      </c>
      <c r="BR9" s="18">
        <v>69</v>
      </c>
      <c r="BS9" s="19">
        <v>70</v>
      </c>
      <c r="BT9" s="18">
        <v>71</v>
      </c>
      <c r="BU9" s="19">
        <v>72</v>
      </c>
      <c r="BV9" s="18">
        <v>73</v>
      </c>
      <c r="BW9" s="19">
        <v>74</v>
      </c>
      <c r="BX9" s="18">
        <v>75</v>
      </c>
      <c r="BY9" s="19">
        <v>76</v>
      </c>
      <c r="BZ9" s="18">
        <v>77</v>
      </c>
      <c r="CA9" s="19">
        <v>78</v>
      </c>
      <c r="CB9" s="18">
        <v>79</v>
      </c>
      <c r="CC9" s="19">
        <v>80</v>
      </c>
      <c r="CD9" s="18">
        <v>81</v>
      </c>
      <c r="CE9" s="19">
        <v>82</v>
      </c>
      <c r="CF9" s="18">
        <v>83</v>
      </c>
      <c r="CG9" s="19">
        <v>84</v>
      </c>
      <c r="CH9" s="18">
        <v>85</v>
      </c>
      <c r="CI9" s="19">
        <v>86</v>
      </c>
      <c r="CJ9" s="18">
        <v>87</v>
      </c>
      <c r="CK9" s="19">
        <v>88</v>
      </c>
      <c r="CL9" s="18">
        <v>89</v>
      </c>
      <c r="CM9" s="19">
        <v>90</v>
      </c>
      <c r="CN9" s="18">
        <v>91</v>
      </c>
      <c r="CO9" s="19">
        <v>92</v>
      </c>
      <c r="CP9" s="20">
        <v>93</v>
      </c>
      <c r="CQ9" s="19">
        <v>94</v>
      </c>
      <c r="CR9" s="18">
        <v>95</v>
      </c>
      <c r="CS9" s="19">
        <v>96</v>
      </c>
      <c r="CT9" s="18">
        <v>97</v>
      </c>
      <c r="CU9" s="19">
        <v>98</v>
      </c>
      <c r="CV9" s="18">
        <v>99</v>
      </c>
      <c r="CW9" s="19">
        <v>100</v>
      </c>
      <c r="CX9" s="18">
        <v>101</v>
      </c>
      <c r="CY9" s="19">
        <v>102</v>
      </c>
      <c r="CZ9" s="18">
        <v>103</v>
      </c>
      <c r="DA9" s="19">
        <v>104</v>
      </c>
      <c r="DB9" s="18">
        <v>105</v>
      </c>
      <c r="DC9" s="19">
        <v>106</v>
      </c>
      <c r="DD9" s="18">
        <v>107</v>
      </c>
      <c r="DE9" s="21">
        <v>108</v>
      </c>
      <c r="DF9" s="22">
        <v>109</v>
      </c>
      <c r="DG9" s="19">
        <v>110</v>
      </c>
      <c r="DH9" s="18">
        <v>111</v>
      </c>
      <c r="DI9" s="19">
        <v>112</v>
      </c>
      <c r="DJ9" s="18">
        <v>113</v>
      </c>
      <c r="DK9" s="19">
        <v>114</v>
      </c>
      <c r="DL9" s="18">
        <v>115</v>
      </c>
      <c r="DM9" s="19">
        <v>116</v>
      </c>
      <c r="DN9" s="18">
        <v>117</v>
      </c>
      <c r="DO9" s="19">
        <v>118</v>
      </c>
      <c r="DP9" s="18">
        <v>119</v>
      </c>
      <c r="DQ9" s="19">
        <v>120</v>
      </c>
      <c r="DR9" s="18">
        <v>121</v>
      </c>
      <c r="DS9" s="19">
        <v>122</v>
      </c>
      <c r="DT9" s="18">
        <v>123</v>
      </c>
      <c r="DU9" s="19">
        <v>124</v>
      </c>
      <c r="DV9" s="18">
        <v>125</v>
      </c>
      <c r="DW9" s="19">
        <v>126</v>
      </c>
      <c r="DX9" s="18">
        <v>127</v>
      </c>
      <c r="DY9" s="19">
        <v>128</v>
      </c>
      <c r="DZ9" s="18">
        <v>129</v>
      </c>
      <c r="EA9" s="19">
        <v>130</v>
      </c>
      <c r="EB9" s="18">
        <v>131</v>
      </c>
      <c r="EC9" s="19">
        <v>132</v>
      </c>
      <c r="ED9" s="18">
        <v>133</v>
      </c>
      <c r="EE9" s="19">
        <v>134</v>
      </c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21" customHeight="1">
      <c r="A10" s="25">
        <v>1</v>
      </c>
      <c r="B10" s="59" t="s">
        <v>57</v>
      </c>
      <c r="C10" s="26">
        <v>132864.9</v>
      </c>
      <c r="D10" s="27">
        <v>14369.8</v>
      </c>
      <c r="E10" s="28">
        <f>DG10+EC10-DY10</f>
        <v>1808107.1</v>
      </c>
      <c r="F10" s="28">
        <f>DH10+ED10-DZ10</f>
        <v>1369406.7</v>
      </c>
      <c r="G10" s="29">
        <f t="shared" ref="G10:G73" si="0">DI10+EE10-EA10</f>
        <v>1276291.4107000001</v>
      </c>
      <c r="H10" s="29">
        <f t="shared" ref="H10:H73" si="1">G10/F10*100</f>
        <v>93.20031884611052</v>
      </c>
      <c r="I10" s="29">
        <f t="shared" ref="I10:I73" si="2">G10/E10*100</f>
        <v>70.587157735291242</v>
      </c>
      <c r="J10" s="29">
        <f t="shared" ref="J10:L57" si="3">T10+Y10+AD10+AI10+AN10+AS10+BK10+BS10+BV10+BY10+CB10+CE10+CK10+CN10+CT10+CW10+DC10</f>
        <v>864183</v>
      </c>
      <c r="K10" s="29">
        <f t="shared" si="3"/>
        <v>623341.80000000005</v>
      </c>
      <c r="L10" s="29">
        <f t="shared" si="3"/>
        <v>680799.32070000004</v>
      </c>
      <c r="M10" s="29">
        <f>L10/K10*100</f>
        <v>109.21765886709348</v>
      </c>
      <c r="N10" s="29">
        <f>L10/J10*100</f>
        <v>78.779531731126397</v>
      </c>
      <c r="O10" s="29">
        <f t="shared" ref="O10:Q73" si="4">T10+AD10</f>
        <v>350000</v>
      </c>
      <c r="P10" s="29">
        <f t="shared" si="4"/>
        <v>277500</v>
      </c>
      <c r="Q10" s="29">
        <f t="shared" si="4"/>
        <v>290432.72600000002</v>
      </c>
      <c r="R10" s="29">
        <f>Q10/P10*100</f>
        <v>104.66044180180181</v>
      </c>
      <c r="S10" s="26">
        <f>Q10/O10*100</f>
        <v>82.980778857142866</v>
      </c>
      <c r="T10" s="30">
        <v>100000</v>
      </c>
      <c r="U10" s="30">
        <v>70000</v>
      </c>
      <c r="V10" s="29">
        <v>63626.240100000025</v>
      </c>
      <c r="W10" s="29">
        <f>V10/U10*100</f>
        <v>90.894628714285759</v>
      </c>
      <c r="X10" s="26">
        <f>V10/T10*100</f>
        <v>63.626240100000018</v>
      </c>
      <c r="Y10" s="31">
        <v>70000</v>
      </c>
      <c r="Z10" s="31">
        <v>30500</v>
      </c>
      <c r="AA10" s="29">
        <v>28577.449400000001</v>
      </c>
      <c r="AB10" s="29">
        <f>AA10/Z10*100</f>
        <v>93.696555409836066</v>
      </c>
      <c r="AC10" s="26">
        <f>AA10/Y10*100</f>
        <v>40.824927714285714</v>
      </c>
      <c r="AD10" s="30">
        <v>250000</v>
      </c>
      <c r="AE10" s="30">
        <v>207500</v>
      </c>
      <c r="AF10" s="29">
        <v>226806.4859</v>
      </c>
      <c r="AG10" s="29">
        <f>AF10/AE10*100</f>
        <v>109.30433055421686</v>
      </c>
      <c r="AH10" s="26">
        <f>AF10/AD10*100</f>
        <v>90.722594360000002</v>
      </c>
      <c r="AI10" s="30">
        <v>40476.5</v>
      </c>
      <c r="AJ10" s="30">
        <v>40476.5</v>
      </c>
      <c r="AK10" s="29">
        <v>51493.796000000002</v>
      </c>
      <c r="AL10" s="29">
        <f>AK10/AJ10*100</f>
        <v>127.21899373710673</v>
      </c>
      <c r="AM10" s="26">
        <f>AK10/AI10*100</f>
        <v>127.21899373710673</v>
      </c>
      <c r="AN10" s="32">
        <v>28000</v>
      </c>
      <c r="AO10" s="32">
        <v>23000</v>
      </c>
      <c r="AP10" s="29">
        <v>27213.1</v>
      </c>
      <c r="AQ10" s="29">
        <f t="shared" ref="AQ10:AQ73" si="5">AP10/AO10*100</f>
        <v>118.31782608695652</v>
      </c>
      <c r="AR10" s="26">
        <f t="shared" ref="AR10:AR73" si="6">AP10/AN10*100</f>
        <v>97.189642857142857</v>
      </c>
      <c r="AS10" s="31">
        <v>0</v>
      </c>
      <c r="AT10" s="31">
        <v>0</v>
      </c>
      <c r="AU10" s="26"/>
      <c r="AV10" s="26">
        <v>0</v>
      </c>
      <c r="AW10" s="26">
        <v>0</v>
      </c>
      <c r="AX10" s="26"/>
      <c r="AY10" s="26">
        <v>783962.9</v>
      </c>
      <c r="AZ10" s="26">
        <v>587972.1</v>
      </c>
      <c r="BA10" s="26">
        <v>587972.19999999995</v>
      </c>
      <c r="BB10" s="31">
        <v>0</v>
      </c>
      <c r="BC10" s="33">
        <v>0</v>
      </c>
      <c r="BD10" s="33">
        <v>0</v>
      </c>
      <c r="BE10" s="34">
        <v>2288.6</v>
      </c>
      <c r="BF10" s="34">
        <v>2288.6</v>
      </c>
      <c r="BG10" s="26">
        <v>2288.6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9">
        <f t="shared" ref="BN10:BP73" si="7">BS10+BV10+BY10+CB10</f>
        <v>29500</v>
      </c>
      <c r="BO10" s="29">
        <f t="shared" si="7"/>
        <v>24125</v>
      </c>
      <c r="BP10" s="29">
        <f t="shared" si="7"/>
        <v>26328.608</v>
      </c>
      <c r="BQ10" s="29">
        <f>BP10/BO10*100</f>
        <v>109.13412642487046</v>
      </c>
      <c r="BR10" s="26">
        <f>BP10/BN10*100</f>
        <v>89.249518644067791</v>
      </c>
      <c r="BS10" s="30">
        <v>26500</v>
      </c>
      <c r="BT10" s="30">
        <v>21125</v>
      </c>
      <c r="BU10" s="29">
        <v>20703.657999999999</v>
      </c>
      <c r="BV10" s="26">
        <v>0</v>
      </c>
      <c r="BW10" s="26">
        <v>0</v>
      </c>
      <c r="BX10" s="29">
        <v>0</v>
      </c>
      <c r="BY10" s="26">
        <v>0</v>
      </c>
      <c r="BZ10" s="26">
        <v>0</v>
      </c>
      <c r="CA10" s="26">
        <v>0</v>
      </c>
      <c r="CB10" s="30">
        <v>3000</v>
      </c>
      <c r="CC10" s="30">
        <v>3000</v>
      </c>
      <c r="CD10" s="26">
        <v>5624.95</v>
      </c>
      <c r="CE10" s="26">
        <v>0</v>
      </c>
      <c r="CF10" s="26">
        <v>0</v>
      </c>
      <c r="CG10" s="26">
        <v>0</v>
      </c>
      <c r="CH10" s="26">
        <v>7473.3</v>
      </c>
      <c r="CI10" s="26">
        <v>5604.9</v>
      </c>
      <c r="CJ10" s="26">
        <v>5231.29</v>
      </c>
      <c r="CK10" s="30">
        <v>0</v>
      </c>
      <c r="CL10" s="30">
        <v>0</v>
      </c>
      <c r="CM10" s="26">
        <v>0</v>
      </c>
      <c r="CN10" s="30">
        <v>325710.5</v>
      </c>
      <c r="CO10" s="30">
        <v>211595.8</v>
      </c>
      <c r="CP10" s="26">
        <v>228260.70929999999</v>
      </c>
      <c r="CQ10" s="26">
        <v>148596</v>
      </c>
      <c r="CR10" s="26">
        <v>113517</v>
      </c>
      <c r="CS10" s="26">
        <v>115467.97229999999</v>
      </c>
      <c r="CT10" s="30">
        <v>12000</v>
      </c>
      <c r="CU10" s="30">
        <v>9000</v>
      </c>
      <c r="CV10" s="26">
        <v>15680.056</v>
      </c>
      <c r="CW10" s="26">
        <v>3606</v>
      </c>
      <c r="CX10" s="26">
        <v>2704.5</v>
      </c>
      <c r="CY10" s="26">
        <v>3905.1469999999999</v>
      </c>
      <c r="CZ10" s="26">
        <v>0</v>
      </c>
      <c r="DA10" s="26">
        <v>0</v>
      </c>
      <c r="DB10" s="26">
        <v>0</v>
      </c>
      <c r="DC10" s="26">
        <v>4890</v>
      </c>
      <c r="DD10" s="26">
        <v>4440</v>
      </c>
      <c r="DE10" s="29">
        <v>8907.7289999999994</v>
      </c>
      <c r="DF10" s="29">
        <v>0</v>
      </c>
      <c r="DG10" s="29">
        <f t="shared" ref="DG10:DH41" si="8">T10+Y10+AD10+AI10+AN10+AS10+AV10+AY10+BB10+BE10+BH10+BK10+BS10+BV10+BY10+CB10+CE10+CH10+CK10+CN10+CT10+CW10+CZ10+DC10</f>
        <v>1657907.8</v>
      </c>
      <c r="DH10" s="29">
        <f t="shared" si="8"/>
        <v>1219207.3999999999</v>
      </c>
      <c r="DI10" s="29">
        <f t="shared" ref="DI10:DI73" si="9">V10+AA10+AF10+AK10+AP10+AU10+AX10+BA10+BD10+BG10+BJ10+BM10+BU10+BX10+CA10+CD10+CG10+CJ10+CM10+CP10+CV10+CY10+DB10+DE10+DF10</f>
        <v>1276291.4107000001</v>
      </c>
      <c r="DJ10" s="26">
        <v>0</v>
      </c>
      <c r="DK10" s="26">
        <v>0</v>
      </c>
      <c r="DL10" s="26">
        <v>0</v>
      </c>
      <c r="DM10" s="26">
        <v>150199.29999999999</v>
      </c>
      <c r="DN10" s="26">
        <v>150199.29999999999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9">
        <v>0</v>
      </c>
      <c r="EB10" s="29">
        <v>0</v>
      </c>
      <c r="EC10" s="29">
        <f t="shared" ref="EC10:ED73" si="10">DJ10+DM10+DP10+DS10+DV10+DY10</f>
        <v>150199.29999999999</v>
      </c>
      <c r="ED10" s="29">
        <f t="shared" si="10"/>
        <v>150199.29999999999</v>
      </c>
      <c r="EE10" s="29">
        <f t="shared" ref="EE10:EE73" si="11">DL10+DO10+DR10+DU10+DX10+EA10+EB10</f>
        <v>0</v>
      </c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1" customHeight="1">
      <c r="A11" s="25">
        <v>2</v>
      </c>
      <c r="B11" s="59" t="s">
        <v>58</v>
      </c>
      <c r="C11" s="26">
        <v>46.2</v>
      </c>
      <c r="D11" s="37">
        <v>0</v>
      </c>
      <c r="E11" s="28">
        <f t="shared" ref="E11:F42" si="12">DG11+EC11-DY11</f>
        <v>140785.60000000001</v>
      </c>
      <c r="F11" s="28">
        <f t="shared" si="12"/>
        <v>115796.27499999999</v>
      </c>
      <c r="G11" s="29">
        <f t="shared" si="0"/>
        <v>68131.070999999996</v>
      </c>
      <c r="H11" s="29">
        <f t="shared" si="1"/>
        <v>58.837014403097164</v>
      </c>
      <c r="I11" s="29">
        <f t="shared" si="2"/>
        <v>48.393494078939888</v>
      </c>
      <c r="J11" s="29">
        <f>T11+Y11+AD11+AI11+AN11+AS11+BK11+BS11+BV11+BY11+CB11+CE11+CK11+CN11+CT11+CW11+DC11</f>
        <v>21719.1</v>
      </c>
      <c r="K11" s="29">
        <f t="shared" si="3"/>
        <v>16300</v>
      </c>
      <c r="L11" s="29">
        <f t="shared" si="3"/>
        <v>9420.3709999999992</v>
      </c>
      <c r="M11" s="29">
        <f t="shared" ref="M11:M74" si="13">L11/K11*100</f>
        <v>57.793687116564406</v>
      </c>
      <c r="N11" s="29">
        <f t="shared" ref="N11:N74" si="14">L11/J11*100</f>
        <v>43.373671100552045</v>
      </c>
      <c r="O11" s="29">
        <f t="shared" si="4"/>
        <v>11730</v>
      </c>
      <c r="P11" s="29">
        <f t="shared" si="4"/>
        <v>8800</v>
      </c>
      <c r="Q11" s="29">
        <f t="shared" si="4"/>
        <v>4857.2690000000002</v>
      </c>
      <c r="R11" s="29">
        <f t="shared" ref="R11:R74" si="15">Q11/P11*100</f>
        <v>55.196238636363638</v>
      </c>
      <c r="S11" s="26">
        <f t="shared" ref="S11:S74" si="16">Q11/O11*100</f>
        <v>41.40894288150043</v>
      </c>
      <c r="T11" s="30">
        <v>130</v>
      </c>
      <c r="U11" s="30">
        <v>90</v>
      </c>
      <c r="V11" s="29">
        <v>131.63600000000019</v>
      </c>
      <c r="W11" s="29">
        <f t="shared" ref="W11:W74" si="17">V11/U11*100</f>
        <v>146.26222222222245</v>
      </c>
      <c r="X11" s="26">
        <f t="shared" ref="X11:X74" si="18">V11/T11*100</f>
        <v>101.2584615384617</v>
      </c>
      <c r="Y11" s="31">
        <v>6000</v>
      </c>
      <c r="Z11" s="31">
        <v>4500</v>
      </c>
      <c r="AA11" s="29">
        <v>1259.672</v>
      </c>
      <c r="AB11" s="29">
        <f t="shared" ref="AB11:AB74" si="19">AA11/Z11*100</f>
        <v>27.992711111111113</v>
      </c>
      <c r="AC11" s="26">
        <f t="shared" ref="AC11:AC74" si="20">AA11/Y11*100</f>
        <v>20.994533333333333</v>
      </c>
      <c r="AD11" s="30">
        <v>11600</v>
      </c>
      <c r="AE11" s="30">
        <v>8710</v>
      </c>
      <c r="AF11" s="29">
        <v>4725.6329999999998</v>
      </c>
      <c r="AG11" s="29">
        <f t="shared" ref="AG11:AG74" si="21">AF11/AE11*100</f>
        <v>54.255258323765787</v>
      </c>
      <c r="AH11" s="26">
        <f t="shared" ref="AH11:AH74" si="22">AF11/AD11*100</f>
        <v>40.738215517241379</v>
      </c>
      <c r="AI11" s="30">
        <v>530</v>
      </c>
      <c r="AJ11" s="30">
        <v>390</v>
      </c>
      <c r="AK11" s="29">
        <v>164.3</v>
      </c>
      <c r="AL11" s="29">
        <f t="shared" ref="AL11:AL74" si="23">AK11/AJ11*100</f>
        <v>42.128205128205131</v>
      </c>
      <c r="AM11" s="26">
        <f t="shared" ref="AM11:AM74" si="24">AK11/AI11*100</f>
        <v>31</v>
      </c>
      <c r="AN11" s="32">
        <v>0</v>
      </c>
      <c r="AO11" s="32">
        <v>0</v>
      </c>
      <c r="AP11" s="29">
        <v>0</v>
      </c>
      <c r="AQ11" s="29" t="e">
        <f t="shared" si="5"/>
        <v>#DIV/0!</v>
      </c>
      <c r="AR11" s="26" t="e">
        <f t="shared" si="6"/>
        <v>#DIV/0!</v>
      </c>
      <c r="AS11" s="31">
        <v>0</v>
      </c>
      <c r="AT11" s="31">
        <v>0</v>
      </c>
      <c r="AU11" s="26"/>
      <c r="AV11" s="26">
        <v>0</v>
      </c>
      <c r="AW11" s="26">
        <v>0</v>
      </c>
      <c r="AX11" s="26"/>
      <c r="AY11" s="26">
        <v>78280.899999999994</v>
      </c>
      <c r="AZ11" s="26">
        <v>58710.674999999996</v>
      </c>
      <c r="BA11" s="26">
        <v>58710.7</v>
      </c>
      <c r="BB11" s="31">
        <v>0</v>
      </c>
      <c r="BC11" s="33">
        <v>0</v>
      </c>
      <c r="BD11" s="33">
        <v>0</v>
      </c>
      <c r="BE11" s="34"/>
      <c r="BF11" s="34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9">
        <f t="shared" si="7"/>
        <v>920</v>
      </c>
      <c r="BO11" s="29">
        <f t="shared" si="7"/>
        <v>700</v>
      </c>
      <c r="BP11" s="29">
        <f t="shared" si="7"/>
        <v>261.16399999999999</v>
      </c>
      <c r="BQ11" s="29">
        <f t="shared" ref="BQ11:BQ74" si="25">BP11/BO11*100</f>
        <v>37.309142857142859</v>
      </c>
      <c r="BR11" s="26">
        <f t="shared" ref="BR11:BR74" si="26">BP11/BN11*100</f>
        <v>28.387391304347826</v>
      </c>
      <c r="BS11" s="30">
        <v>800</v>
      </c>
      <c r="BT11" s="30">
        <v>600</v>
      </c>
      <c r="BU11" s="29">
        <v>191.16399999999999</v>
      </c>
      <c r="BV11" s="26">
        <v>0</v>
      </c>
      <c r="BW11" s="26">
        <v>0</v>
      </c>
      <c r="BX11" s="29">
        <v>0</v>
      </c>
      <c r="BY11" s="26">
        <v>0</v>
      </c>
      <c r="BZ11" s="26">
        <v>0</v>
      </c>
      <c r="CA11" s="26">
        <v>0</v>
      </c>
      <c r="CB11" s="30">
        <v>120</v>
      </c>
      <c r="CC11" s="30">
        <v>100</v>
      </c>
      <c r="CD11" s="26">
        <v>70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30">
        <v>0</v>
      </c>
      <c r="CL11" s="30">
        <v>0</v>
      </c>
      <c r="CM11" s="26">
        <v>0</v>
      </c>
      <c r="CN11" s="30">
        <v>2539.1</v>
      </c>
      <c r="CO11" s="30">
        <v>1910</v>
      </c>
      <c r="CP11" s="26">
        <v>843.31600000000003</v>
      </c>
      <c r="CQ11" s="26">
        <v>1039.0999999999999</v>
      </c>
      <c r="CR11" s="26">
        <v>780</v>
      </c>
      <c r="CS11" s="26">
        <v>222.316</v>
      </c>
      <c r="CT11" s="30"/>
      <c r="CU11" s="30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9">
        <v>2034.65</v>
      </c>
      <c r="DF11" s="29">
        <v>0</v>
      </c>
      <c r="DG11" s="29">
        <f t="shared" si="8"/>
        <v>100000</v>
      </c>
      <c r="DH11" s="29">
        <f t="shared" si="8"/>
        <v>75010.674999999988</v>
      </c>
      <c r="DI11" s="29">
        <f t="shared" si="9"/>
        <v>68131.070999999996</v>
      </c>
      <c r="DJ11" s="26">
        <v>0</v>
      </c>
      <c r="DK11" s="26">
        <v>0</v>
      </c>
      <c r="DL11" s="26">
        <v>0</v>
      </c>
      <c r="DM11" s="26">
        <v>40785.599999999999</v>
      </c>
      <c r="DN11" s="26">
        <v>40785.599999999999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5000</v>
      </c>
      <c r="DZ11" s="26">
        <v>5000</v>
      </c>
      <c r="EA11" s="29">
        <v>0</v>
      </c>
      <c r="EB11" s="29">
        <v>0</v>
      </c>
      <c r="EC11" s="29">
        <f t="shared" si="10"/>
        <v>45785.599999999999</v>
      </c>
      <c r="ED11" s="29">
        <f t="shared" si="10"/>
        <v>45785.599999999999</v>
      </c>
      <c r="EE11" s="29">
        <f t="shared" si="11"/>
        <v>0</v>
      </c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21" customHeight="1">
      <c r="A12" s="25">
        <v>3</v>
      </c>
      <c r="B12" s="59" t="s">
        <v>59</v>
      </c>
      <c r="C12" s="26">
        <v>2003.6999999999998</v>
      </c>
      <c r="D12" s="37">
        <v>0</v>
      </c>
      <c r="E12" s="28">
        <f t="shared" si="12"/>
        <v>57181.5</v>
      </c>
      <c r="F12" s="28">
        <f t="shared" si="12"/>
        <v>44587.199999999997</v>
      </c>
      <c r="G12" s="29">
        <f t="shared" si="0"/>
        <v>36758.423999999992</v>
      </c>
      <c r="H12" s="29">
        <f t="shared" si="1"/>
        <v>82.441651415652899</v>
      </c>
      <c r="I12" s="29">
        <f t="shared" si="2"/>
        <v>64.283770100469539</v>
      </c>
      <c r="J12" s="29">
        <f t="shared" si="3"/>
        <v>16556.8</v>
      </c>
      <c r="K12" s="29">
        <f t="shared" si="3"/>
        <v>12652.5</v>
      </c>
      <c r="L12" s="29">
        <f t="shared" si="3"/>
        <v>7088.4239999999991</v>
      </c>
      <c r="M12" s="29">
        <f t="shared" si="13"/>
        <v>56.023900414937756</v>
      </c>
      <c r="N12" s="29">
        <f t="shared" si="14"/>
        <v>42.812765751836103</v>
      </c>
      <c r="O12" s="29">
        <f t="shared" si="4"/>
        <v>9209.1</v>
      </c>
      <c r="P12" s="29">
        <f t="shared" si="4"/>
        <v>6906.8</v>
      </c>
      <c r="Q12" s="29">
        <f t="shared" si="4"/>
        <v>4935.9209999999994</v>
      </c>
      <c r="R12" s="29">
        <f t="shared" si="15"/>
        <v>71.464658018184963</v>
      </c>
      <c r="S12" s="26">
        <f t="shared" si="16"/>
        <v>53.598299508095252</v>
      </c>
      <c r="T12" s="30">
        <v>1650</v>
      </c>
      <c r="U12" s="30">
        <v>1237.5</v>
      </c>
      <c r="V12" s="29">
        <v>1096.6059999999993</v>
      </c>
      <c r="W12" s="29">
        <f t="shared" si="17"/>
        <v>88.614626262626203</v>
      </c>
      <c r="X12" s="26">
        <f t="shared" si="18"/>
        <v>66.460969696969656</v>
      </c>
      <c r="Y12" s="38">
        <v>4600</v>
      </c>
      <c r="Z12" s="38">
        <v>3450</v>
      </c>
      <c r="AA12" s="29">
        <v>1480.019</v>
      </c>
      <c r="AB12" s="29">
        <f t="shared" si="19"/>
        <v>42.899101449275364</v>
      </c>
      <c r="AC12" s="26">
        <f t="shared" si="20"/>
        <v>32.174326086956526</v>
      </c>
      <c r="AD12" s="30">
        <v>7559.1</v>
      </c>
      <c r="AE12" s="30">
        <v>5669.3</v>
      </c>
      <c r="AF12" s="29">
        <v>3839.3150000000001</v>
      </c>
      <c r="AG12" s="29">
        <f t="shared" si="21"/>
        <v>67.721147231580616</v>
      </c>
      <c r="AH12" s="26">
        <f t="shared" si="22"/>
        <v>50.790636451429407</v>
      </c>
      <c r="AI12" s="30">
        <v>303.39999999999998</v>
      </c>
      <c r="AJ12" s="30">
        <v>227.5</v>
      </c>
      <c r="AK12" s="29">
        <v>422.4</v>
      </c>
      <c r="AL12" s="29">
        <f t="shared" si="23"/>
        <v>185.67032967032966</v>
      </c>
      <c r="AM12" s="26">
        <f t="shared" si="24"/>
        <v>139.22214897824654</v>
      </c>
      <c r="AN12" s="32">
        <v>0</v>
      </c>
      <c r="AO12" s="32">
        <v>0</v>
      </c>
      <c r="AP12" s="29">
        <v>0</v>
      </c>
      <c r="AQ12" s="29" t="e">
        <f t="shared" si="5"/>
        <v>#DIV/0!</v>
      </c>
      <c r="AR12" s="26" t="e">
        <f t="shared" si="6"/>
        <v>#DIV/0!</v>
      </c>
      <c r="AS12" s="31">
        <v>0</v>
      </c>
      <c r="AT12" s="31">
        <v>0</v>
      </c>
      <c r="AU12" s="26"/>
      <c r="AV12" s="26">
        <v>0</v>
      </c>
      <c r="AW12" s="26">
        <v>0</v>
      </c>
      <c r="AX12" s="26"/>
      <c r="AY12" s="26">
        <v>34760</v>
      </c>
      <c r="AZ12" s="26">
        <v>26070</v>
      </c>
      <c r="BA12" s="26">
        <v>26070</v>
      </c>
      <c r="BB12" s="31">
        <v>0</v>
      </c>
      <c r="BC12" s="33">
        <v>0</v>
      </c>
      <c r="BD12" s="33">
        <v>0</v>
      </c>
      <c r="BE12" s="34"/>
      <c r="BF12" s="34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9">
        <f t="shared" si="7"/>
        <v>544.29999999999995</v>
      </c>
      <c r="BO12" s="29">
        <f t="shared" si="7"/>
        <v>398.2</v>
      </c>
      <c r="BP12" s="29">
        <f t="shared" si="7"/>
        <v>211.48400000000001</v>
      </c>
      <c r="BQ12" s="29">
        <f t="shared" si="25"/>
        <v>53.109994977398301</v>
      </c>
      <c r="BR12" s="26">
        <f t="shared" si="26"/>
        <v>38.854308285871767</v>
      </c>
      <c r="BS12" s="30">
        <v>443</v>
      </c>
      <c r="BT12" s="30">
        <v>322.2</v>
      </c>
      <c r="BU12" s="29">
        <v>211.48400000000001</v>
      </c>
      <c r="BV12" s="26">
        <v>0</v>
      </c>
      <c r="BW12" s="26">
        <v>0</v>
      </c>
      <c r="BX12" s="29">
        <v>0</v>
      </c>
      <c r="BY12" s="26">
        <v>0</v>
      </c>
      <c r="BZ12" s="26">
        <v>0</v>
      </c>
      <c r="CA12" s="26">
        <v>0</v>
      </c>
      <c r="CB12" s="30">
        <v>101.3</v>
      </c>
      <c r="CC12" s="30">
        <v>76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30">
        <v>0</v>
      </c>
      <c r="CL12" s="30">
        <v>0</v>
      </c>
      <c r="CM12" s="26">
        <v>0</v>
      </c>
      <c r="CN12" s="30">
        <v>700</v>
      </c>
      <c r="CO12" s="30">
        <v>470</v>
      </c>
      <c r="CP12" s="26">
        <v>38.6</v>
      </c>
      <c r="CQ12" s="26">
        <v>700</v>
      </c>
      <c r="CR12" s="26">
        <v>470</v>
      </c>
      <c r="CS12" s="26">
        <v>38.6</v>
      </c>
      <c r="CT12" s="30">
        <v>1200</v>
      </c>
      <c r="CU12" s="30">
        <v>1200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9">
        <v>0</v>
      </c>
      <c r="DF12" s="29">
        <v>0</v>
      </c>
      <c r="DG12" s="29">
        <f t="shared" si="8"/>
        <v>51316.800000000003</v>
      </c>
      <c r="DH12" s="29">
        <f t="shared" si="8"/>
        <v>38722.5</v>
      </c>
      <c r="DI12" s="29">
        <f t="shared" si="9"/>
        <v>33158.423999999992</v>
      </c>
      <c r="DJ12" s="26">
        <v>0</v>
      </c>
      <c r="DK12" s="26">
        <v>0</v>
      </c>
      <c r="DL12" s="26">
        <v>0</v>
      </c>
      <c r="DM12" s="26">
        <v>5864.7</v>
      </c>
      <c r="DN12" s="26">
        <v>5864.7</v>
      </c>
      <c r="DO12" s="26">
        <v>3600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9">
        <v>0</v>
      </c>
      <c r="EB12" s="29">
        <v>0</v>
      </c>
      <c r="EC12" s="29">
        <f t="shared" si="10"/>
        <v>5864.7</v>
      </c>
      <c r="ED12" s="29">
        <f t="shared" si="10"/>
        <v>5864.7</v>
      </c>
      <c r="EE12" s="29">
        <f t="shared" si="11"/>
        <v>3600</v>
      </c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" customHeight="1">
      <c r="A13" s="25">
        <v>4</v>
      </c>
      <c r="B13" s="59" t="s">
        <v>60</v>
      </c>
      <c r="C13" s="26">
        <v>9140.8000000000011</v>
      </c>
      <c r="D13" s="37">
        <v>0</v>
      </c>
      <c r="E13" s="28">
        <f t="shared" si="12"/>
        <v>110786.2</v>
      </c>
      <c r="F13" s="28">
        <f t="shared" si="12"/>
        <v>86316.65</v>
      </c>
      <c r="G13" s="29">
        <f t="shared" si="0"/>
        <v>81284.69</v>
      </c>
      <c r="H13" s="29">
        <f t="shared" si="1"/>
        <v>94.170348362685544</v>
      </c>
      <c r="I13" s="29">
        <f t="shared" si="2"/>
        <v>73.370771810929526</v>
      </c>
      <c r="J13" s="29">
        <f t="shared" si="3"/>
        <v>25890</v>
      </c>
      <c r="K13" s="29">
        <f t="shared" si="3"/>
        <v>20365</v>
      </c>
      <c r="L13" s="29">
        <f t="shared" si="3"/>
        <v>15333.49</v>
      </c>
      <c r="M13" s="29">
        <f t="shared" si="13"/>
        <v>75.293346427694573</v>
      </c>
      <c r="N13" s="29">
        <f t="shared" si="14"/>
        <v>59.22553109308614</v>
      </c>
      <c r="O13" s="29">
        <f t="shared" si="4"/>
        <v>12500</v>
      </c>
      <c r="P13" s="29">
        <f t="shared" si="4"/>
        <v>9375</v>
      </c>
      <c r="Q13" s="29">
        <f t="shared" si="4"/>
        <v>7878.1480000000001</v>
      </c>
      <c r="R13" s="29">
        <f t="shared" si="15"/>
        <v>84.033578666666671</v>
      </c>
      <c r="S13" s="26">
        <f t="shared" si="16"/>
        <v>63.025184000000003</v>
      </c>
      <c r="T13" s="30">
        <v>500</v>
      </c>
      <c r="U13" s="30">
        <v>375</v>
      </c>
      <c r="V13" s="29">
        <v>1050.3280000000002</v>
      </c>
      <c r="W13" s="29">
        <f t="shared" si="17"/>
        <v>280.08746666666673</v>
      </c>
      <c r="X13" s="26">
        <f t="shared" si="18"/>
        <v>210.06560000000002</v>
      </c>
      <c r="Y13" s="38">
        <v>9500</v>
      </c>
      <c r="Z13" s="38">
        <v>7125</v>
      </c>
      <c r="AA13" s="29">
        <v>3359.9340000000002</v>
      </c>
      <c r="AB13" s="29">
        <f t="shared" si="19"/>
        <v>47.156968421052639</v>
      </c>
      <c r="AC13" s="26">
        <f t="shared" si="20"/>
        <v>35.367726315789476</v>
      </c>
      <c r="AD13" s="30">
        <v>12000</v>
      </c>
      <c r="AE13" s="30">
        <v>9000</v>
      </c>
      <c r="AF13" s="29">
        <v>6827.82</v>
      </c>
      <c r="AG13" s="29">
        <f t="shared" si="21"/>
        <v>75.864666666666665</v>
      </c>
      <c r="AH13" s="26">
        <f t="shared" si="22"/>
        <v>56.898499999999999</v>
      </c>
      <c r="AI13" s="30">
        <v>440</v>
      </c>
      <c r="AJ13" s="30">
        <v>440</v>
      </c>
      <c r="AK13" s="29">
        <v>488.5</v>
      </c>
      <c r="AL13" s="29">
        <f t="shared" si="23"/>
        <v>111.02272727272727</v>
      </c>
      <c r="AM13" s="26">
        <f t="shared" si="24"/>
        <v>111.02272727272727</v>
      </c>
      <c r="AN13" s="32">
        <v>0</v>
      </c>
      <c r="AO13" s="32">
        <v>0</v>
      </c>
      <c r="AP13" s="29">
        <v>0</v>
      </c>
      <c r="AQ13" s="29" t="e">
        <f t="shared" si="5"/>
        <v>#DIV/0!</v>
      </c>
      <c r="AR13" s="26" t="e">
        <f t="shared" si="6"/>
        <v>#DIV/0!</v>
      </c>
      <c r="AS13" s="31">
        <v>0</v>
      </c>
      <c r="AT13" s="31">
        <v>0</v>
      </c>
      <c r="AU13" s="26"/>
      <c r="AV13" s="26">
        <v>0</v>
      </c>
      <c r="AW13" s="26">
        <v>0</v>
      </c>
      <c r="AX13" s="26"/>
      <c r="AY13" s="26">
        <v>75778.2</v>
      </c>
      <c r="AZ13" s="26">
        <v>56833.649999999994</v>
      </c>
      <c r="BA13" s="26">
        <v>56833.7</v>
      </c>
      <c r="BB13" s="31">
        <v>0</v>
      </c>
      <c r="BC13" s="33">
        <v>0</v>
      </c>
      <c r="BD13" s="33">
        <v>0</v>
      </c>
      <c r="BE13" s="34"/>
      <c r="BF13" s="34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9">
        <f t="shared" si="7"/>
        <v>2000</v>
      </c>
      <c r="BO13" s="29">
        <f t="shared" si="7"/>
        <v>2000</v>
      </c>
      <c r="BP13" s="29">
        <f t="shared" si="7"/>
        <v>2201.5880000000002</v>
      </c>
      <c r="BQ13" s="29">
        <f t="shared" si="25"/>
        <v>110.07940000000001</v>
      </c>
      <c r="BR13" s="26">
        <f t="shared" si="26"/>
        <v>110.07940000000001</v>
      </c>
      <c r="BS13" s="30">
        <v>1990</v>
      </c>
      <c r="BT13" s="30">
        <v>1990</v>
      </c>
      <c r="BU13" s="29">
        <v>2201.5880000000002</v>
      </c>
      <c r="BV13" s="26">
        <v>0</v>
      </c>
      <c r="BW13" s="26">
        <v>0</v>
      </c>
      <c r="BX13" s="29">
        <v>0</v>
      </c>
      <c r="BY13" s="26">
        <v>0</v>
      </c>
      <c r="BZ13" s="26">
        <v>0</v>
      </c>
      <c r="CA13" s="26">
        <v>0</v>
      </c>
      <c r="CB13" s="30">
        <v>10</v>
      </c>
      <c r="CC13" s="30">
        <v>10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30">
        <v>0</v>
      </c>
      <c r="CL13" s="30">
        <v>0</v>
      </c>
      <c r="CM13" s="26">
        <v>0</v>
      </c>
      <c r="CN13" s="30">
        <v>1350</v>
      </c>
      <c r="CO13" s="30">
        <v>1350</v>
      </c>
      <c r="CP13" s="26">
        <v>1360.22</v>
      </c>
      <c r="CQ13" s="26">
        <v>1300</v>
      </c>
      <c r="CR13" s="26">
        <v>1300</v>
      </c>
      <c r="CS13" s="26">
        <v>1285.92</v>
      </c>
      <c r="CT13" s="30"/>
      <c r="CU13" s="30">
        <v>0</v>
      </c>
      <c r="CV13" s="26">
        <v>0</v>
      </c>
      <c r="CW13" s="26">
        <v>100</v>
      </c>
      <c r="CX13" s="26">
        <v>75</v>
      </c>
      <c r="CY13" s="26">
        <v>15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9">
        <v>30.1</v>
      </c>
      <c r="DF13" s="29">
        <v>0</v>
      </c>
      <c r="DG13" s="29">
        <f t="shared" si="8"/>
        <v>101668.2</v>
      </c>
      <c r="DH13" s="29">
        <f t="shared" si="8"/>
        <v>77198.649999999994</v>
      </c>
      <c r="DI13" s="29">
        <f t="shared" si="9"/>
        <v>72167.19</v>
      </c>
      <c r="DJ13" s="26">
        <v>0</v>
      </c>
      <c r="DK13" s="26">
        <v>0</v>
      </c>
      <c r="DL13" s="26">
        <v>0</v>
      </c>
      <c r="DM13" s="26">
        <v>9118</v>
      </c>
      <c r="DN13" s="26">
        <v>9118</v>
      </c>
      <c r="DO13" s="26">
        <v>9117.5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9">
        <v>0</v>
      </c>
      <c r="EB13" s="29">
        <v>0</v>
      </c>
      <c r="EC13" s="29">
        <f t="shared" si="10"/>
        <v>9118</v>
      </c>
      <c r="ED13" s="29">
        <f t="shared" si="10"/>
        <v>9118</v>
      </c>
      <c r="EE13" s="29">
        <f t="shared" si="11"/>
        <v>9117.5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1" customHeight="1">
      <c r="A14" s="25">
        <v>5</v>
      </c>
      <c r="B14" s="59" t="s">
        <v>61</v>
      </c>
      <c r="C14" s="26">
        <v>1616.2</v>
      </c>
      <c r="D14" s="37">
        <v>0</v>
      </c>
      <c r="E14" s="28">
        <f t="shared" si="12"/>
        <v>48141.599999999999</v>
      </c>
      <c r="F14" s="28">
        <f t="shared" si="12"/>
        <v>34171.625</v>
      </c>
      <c r="G14" s="29">
        <f t="shared" si="0"/>
        <v>39581.985999999997</v>
      </c>
      <c r="H14" s="29">
        <f t="shared" si="1"/>
        <v>115.83290522472957</v>
      </c>
      <c r="I14" s="29">
        <f t="shared" si="2"/>
        <v>82.219922063246756</v>
      </c>
      <c r="J14" s="29">
        <f t="shared" si="3"/>
        <v>14166.1</v>
      </c>
      <c r="K14" s="29">
        <f t="shared" si="3"/>
        <v>8690</v>
      </c>
      <c r="L14" s="29">
        <f t="shared" si="3"/>
        <v>7559.0519999999997</v>
      </c>
      <c r="M14" s="29">
        <f t="shared" si="13"/>
        <v>86.985638665132342</v>
      </c>
      <c r="N14" s="29">
        <f t="shared" si="14"/>
        <v>53.360148523588002</v>
      </c>
      <c r="O14" s="29">
        <f t="shared" si="4"/>
        <v>5130</v>
      </c>
      <c r="P14" s="29">
        <f t="shared" si="4"/>
        <v>3080</v>
      </c>
      <c r="Q14" s="29">
        <f t="shared" si="4"/>
        <v>3440.5939999999991</v>
      </c>
      <c r="R14" s="29">
        <f t="shared" si="15"/>
        <v>111.70759740259737</v>
      </c>
      <c r="S14" s="26">
        <f t="shared" si="16"/>
        <v>67.068109161793359</v>
      </c>
      <c r="T14" s="30">
        <v>130</v>
      </c>
      <c r="U14" s="30">
        <v>80</v>
      </c>
      <c r="V14" s="29">
        <v>924.64199999999903</v>
      </c>
      <c r="W14" s="29">
        <f t="shared" si="17"/>
        <v>1155.8024999999989</v>
      </c>
      <c r="X14" s="26">
        <f t="shared" si="18"/>
        <v>711.26307692307614</v>
      </c>
      <c r="Y14" s="38">
        <v>8000</v>
      </c>
      <c r="Z14" s="38">
        <v>5000</v>
      </c>
      <c r="AA14" s="29">
        <v>3062.91</v>
      </c>
      <c r="AB14" s="29">
        <f t="shared" si="19"/>
        <v>61.258199999999995</v>
      </c>
      <c r="AC14" s="26">
        <f t="shared" si="20"/>
        <v>38.286375</v>
      </c>
      <c r="AD14" s="30">
        <v>5000</v>
      </c>
      <c r="AE14" s="30">
        <v>3000</v>
      </c>
      <c r="AF14" s="29">
        <v>2515.9520000000002</v>
      </c>
      <c r="AG14" s="29">
        <f t="shared" si="21"/>
        <v>83.865066666666678</v>
      </c>
      <c r="AH14" s="26">
        <f t="shared" si="22"/>
        <v>50.319040000000001</v>
      </c>
      <c r="AI14" s="30">
        <v>130</v>
      </c>
      <c r="AJ14" s="30">
        <v>80</v>
      </c>
      <c r="AK14" s="29">
        <v>174.2</v>
      </c>
      <c r="AL14" s="29">
        <f t="shared" si="23"/>
        <v>217.74999999999997</v>
      </c>
      <c r="AM14" s="26">
        <f t="shared" si="24"/>
        <v>134</v>
      </c>
      <c r="AN14" s="32">
        <v>0</v>
      </c>
      <c r="AO14" s="32">
        <v>0</v>
      </c>
      <c r="AP14" s="29">
        <v>0</v>
      </c>
      <c r="AQ14" s="29" t="e">
        <f t="shared" si="5"/>
        <v>#DIV/0!</v>
      </c>
      <c r="AR14" s="26" t="e">
        <f t="shared" si="6"/>
        <v>#DIV/0!</v>
      </c>
      <c r="AS14" s="31">
        <v>0</v>
      </c>
      <c r="AT14" s="31">
        <v>0</v>
      </c>
      <c r="AU14" s="26"/>
      <c r="AV14" s="26">
        <v>0</v>
      </c>
      <c r="AW14" s="26">
        <v>0</v>
      </c>
      <c r="AX14" s="26"/>
      <c r="AY14" s="26">
        <v>33975.5</v>
      </c>
      <c r="AZ14" s="26">
        <v>25481.625</v>
      </c>
      <c r="BA14" s="26">
        <v>25481.599999999999</v>
      </c>
      <c r="BB14" s="31">
        <v>0</v>
      </c>
      <c r="BC14" s="33">
        <v>0</v>
      </c>
      <c r="BD14" s="33">
        <v>0</v>
      </c>
      <c r="BE14" s="34"/>
      <c r="BF14" s="34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9">
        <f t="shared" si="7"/>
        <v>246.1</v>
      </c>
      <c r="BO14" s="29">
        <f t="shared" si="7"/>
        <v>180</v>
      </c>
      <c r="BP14" s="29">
        <f t="shared" si="7"/>
        <v>82.385999999999996</v>
      </c>
      <c r="BQ14" s="29">
        <f t="shared" si="25"/>
        <v>45.769999999999996</v>
      </c>
      <c r="BR14" s="26">
        <f t="shared" si="26"/>
        <v>33.476635514018696</v>
      </c>
      <c r="BS14" s="30">
        <v>164.1</v>
      </c>
      <c r="BT14" s="30">
        <v>120</v>
      </c>
      <c r="BU14" s="29">
        <v>64.385999999999996</v>
      </c>
      <c r="BV14" s="26">
        <v>0</v>
      </c>
      <c r="BW14" s="26">
        <v>0</v>
      </c>
      <c r="BX14" s="29">
        <v>0</v>
      </c>
      <c r="BY14" s="26">
        <v>0</v>
      </c>
      <c r="BZ14" s="26">
        <v>0</v>
      </c>
      <c r="CA14" s="26">
        <v>0</v>
      </c>
      <c r="CB14" s="30">
        <v>82</v>
      </c>
      <c r="CC14" s="30">
        <v>60</v>
      </c>
      <c r="CD14" s="26">
        <v>18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30">
        <v>0</v>
      </c>
      <c r="CL14" s="30">
        <v>0</v>
      </c>
      <c r="CM14" s="26">
        <v>0</v>
      </c>
      <c r="CN14" s="30">
        <v>660</v>
      </c>
      <c r="CO14" s="30">
        <v>350</v>
      </c>
      <c r="CP14" s="26">
        <v>259.2</v>
      </c>
      <c r="CQ14" s="30">
        <v>660</v>
      </c>
      <c r="CR14" s="30">
        <v>350</v>
      </c>
      <c r="CS14" s="26">
        <v>259.2</v>
      </c>
      <c r="CT14" s="30"/>
      <c r="CU14" s="30">
        <v>0</v>
      </c>
      <c r="CV14" s="26">
        <v>480.16199999999998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9">
        <v>59.6</v>
      </c>
      <c r="DF14" s="29">
        <v>0</v>
      </c>
      <c r="DG14" s="29">
        <f t="shared" si="8"/>
        <v>48141.599999999999</v>
      </c>
      <c r="DH14" s="29">
        <f t="shared" si="8"/>
        <v>34171.625</v>
      </c>
      <c r="DI14" s="29">
        <f t="shared" si="9"/>
        <v>33040.651999999995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6541.3339999999998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1740</v>
      </c>
      <c r="DZ14" s="26">
        <v>1740</v>
      </c>
      <c r="EA14" s="29">
        <v>1164.29</v>
      </c>
      <c r="EB14" s="29">
        <v>0</v>
      </c>
      <c r="EC14" s="29">
        <f t="shared" si="10"/>
        <v>1740</v>
      </c>
      <c r="ED14" s="29">
        <f t="shared" si="10"/>
        <v>1740</v>
      </c>
      <c r="EE14" s="29">
        <f t="shared" si="11"/>
        <v>7705.6239999999998</v>
      </c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1" customHeight="1">
      <c r="A15" s="25">
        <v>6</v>
      </c>
      <c r="B15" s="59" t="s">
        <v>62</v>
      </c>
      <c r="C15" s="26">
        <v>5060.1000000000004</v>
      </c>
      <c r="D15" s="37">
        <v>0</v>
      </c>
      <c r="E15" s="28">
        <f t="shared" si="12"/>
        <v>53448.5</v>
      </c>
      <c r="F15" s="28">
        <f t="shared" si="12"/>
        <v>39903.300000000003</v>
      </c>
      <c r="G15" s="29">
        <f t="shared" si="0"/>
        <v>35735.798000000003</v>
      </c>
      <c r="H15" s="29">
        <f t="shared" si="1"/>
        <v>89.555996621833273</v>
      </c>
      <c r="I15" s="29">
        <f t="shared" si="2"/>
        <v>66.860244908650387</v>
      </c>
      <c r="J15" s="29">
        <f t="shared" si="3"/>
        <v>19320.400000000001</v>
      </c>
      <c r="K15" s="29">
        <f t="shared" si="3"/>
        <v>14307.3</v>
      </c>
      <c r="L15" s="29">
        <f t="shared" si="3"/>
        <v>10139.698</v>
      </c>
      <c r="M15" s="29">
        <f t="shared" si="13"/>
        <v>70.870800220866286</v>
      </c>
      <c r="N15" s="29">
        <f t="shared" si="14"/>
        <v>52.4818223225192</v>
      </c>
      <c r="O15" s="29">
        <f t="shared" si="4"/>
        <v>12460.7</v>
      </c>
      <c r="P15" s="29">
        <f t="shared" si="4"/>
        <v>9345</v>
      </c>
      <c r="Q15" s="29">
        <f t="shared" si="4"/>
        <v>5395.7810000000009</v>
      </c>
      <c r="R15" s="29">
        <f t="shared" si="15"/>
        <v>57.739764579989306</v>
      </c>
      <c r="S15" s="26">
        <f t="shared" si="16"/>
        <v>43.302390716412404</v>
      </c>
      <c r="T15" s="30">
        <v>2430.6999999999998</v>
      </c>
      <c r="U15" s="30">
        <v>1823</v>
      </c>
      <c r="V15" s="29">
        <v>1096.515000000001</v>
      </c>
      <c r="W15" s="29">
        <f t="shared" si="17"/>
        <v>60.148930334613325</v>
      </c>
      <c r="X15" s="26">
        <f t="shared" si="18"/>
        <v>45.111079113012757</v>
      </c>
      <c r="Y15" s="38">
        <v>69.3</v>
      </c>
      <c r="Z15" s="38">
        <v>69.3</v>
      </c>
      <c r="AA15" s="29">
        <v>99.063999999999993</v>
      </c>
      <c r="AB15" s="29">
        <f t="shared" si="19"/>
        <v>142.94949494949495</v>
      </c>
      <c r="AC15" s="26">
        <f t="shared" si="20"/>
        <v>142.94949494949495</v>
      </c>
      <c r="AD15" s="30">
        <v>10030</v>
      </c>
      <c r="AE15" s="30">
        <v>7522</v>
      </c>
      <c r="AF15" s="29">
        <v>4299.2659999999996</v>
      </c>
      <c r="AG15" s="29">
        <f t="shared" si="21"/>
        <v>57.155889391119373</v>
      </c>
      <c r="AH15" s="26">
        <f t="shared" si="22"/>
        <v>42.864067796610165</v>
      </c>
      <c r="AI15" s="30">
        <v>280</v>
      </c>
      <c r="AJ15" s="30">
        <v>280</v>
      </c>
      <c r="AK15" s="29">
        <v>334.2</v>
      </c>
      <c r="AL15" s="29">
        <f t="shared" si="23"/>
        <v>119.35714285714285</v>
      </c>
      <c r="AM15" s="26">
        <f t="shared" si="24"/>
        <v>119.35714285714285</v>
      </c>
      <c r="AN15" s="32">
        <v>0</v>
      </c>
      <c r="AO15" s="32">
        <v>0</v>
      </c>
      <c r="AP15" s="29">
        <v>0</v>
      </c>
      <c r="AQ15" s="29" t="e">
        <f t="shared" si="5"/>
        <v>#DIV/0!</v>
      </c>
      <c r="AR15" s="26" t="e">
        <f t="shared" si="6"/>
        <v>#DIV/0!</v>
      </c>
      <c r="AS15" s="31">
        <v>0</v>
      </c>
      <c r="AT15" s="31">
        <v>0</v>
      </c>
      <c r="AU15" s="26"/>
      <c r="AV15" s="26">
        <v>0</v>
      </c>
      <c r="AW15" s="26">
        <v>0</v>
      </c>
      <c r="AX15" s="26"/>
      <c r="AY15" s="26">
        <v>34128.1</v>
      </c>
      <c r="AZ15" s="26">
        <v>25596</v>
      </c>
      <c r="BA15" s="26">
        <v>25596.1</v>
      </c>
      <c r="BB15" s="31">
        <v>0</v>
      </c>
      <c r="BC15" s="33">
        <v>0</v>
      </c>
      <c r="BD15" s="33">
        <v>0</v>
      </c>
      <c r="BE15" s="34"/>
      <c r="BF15" s="34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9">
        <f t="shared" si="7"/>
        <v>510.4</v>
      </c>
      <c r="BO15" s="29">
        <f t="shared" si="7"/>
        <v>488</v>
      </c>
      <c r="BP15" s="29">
        <f t="shared" si="7"/>
        <v>382.13599999999997</v>
      </c>
      <c r="BQ15" s="29">
        <f t="shared" si="25"/>
        <v>78.306557377049174</v>
      </c>
      <c r="BR15" s="26">
        <f t="shared" si="26"/>
        <v>74.869905956112845</v>
      </c>
      <c r="BS15" s="30">
        <v>90.4</v>
      </c>
      <c r="BT15" s="30">
        <v>68</v>
      </c>
      <c r="BU15" s="29">
        <v>0</v>
      </c>
      <c r="BV15" s="26">
        <v>0</v>
      </c>
      <c r="BW15" s="26">
        <v>0</v>
      </c>
      <c r="BX15" s="29">
        <v>102.136</v>
      </c>
      <c r="BY15" s="26">
        <v>0</v>
      </c>
      <c r="BZ15" s="26">
        <v>0</v>
      </c>
      <c r="CA15" s="26">
        <v>0</v>
      </c>
      <c r="CB15" s="30">
        <v>420</v>
      </c>
      <c r="CC15" s="30">
        <v>420</v>
      </c>
      <c r="CD15" s="26">
        <v>280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30">
        <v>0</v>
      </c>
      <c r="CL15" s="30">
        <v>0</v>
      </c>
      <c r="CM15" s="26">
        <v>0</v>
      </c>
      <c r="CN15" s="30">
        <v>6000</v>
      </c>
      <c r="CO15" s="30">
        <v>4125</v>
      </c>
      <c r="CP15" s="26">
        <v>3638.6</v>
      </c>
      <c r="CQ15" s="26">
        <v>1500</v>
      </c>
      <c r="CR15" s="26">
        <v>1125</v>
      </c>
      <c r="CS15" s="26">
        <v>953.2</v>
      </c>
      <c r="CT15" s="30"/>
      <c r="CU15" s="30">
        <v>0</v>
      </c>
      <c r="CV15" s="29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9">
        <v>289.91699999999997</v>
      </c>
      <c r="DF15" s="29">
        <v>0</v>
      </c>
      <c r="DG15" s="29">
        <f t="shared" si="8"/>
        <v>53448.5</v>
      </c>
      <c r="DH15" s="29">
        <f t="shared" si="8"/>
        <v>39903.300000000003</v>
      </c>
      <c r="DI15" s="29">
        <f t="shared" si="9"/>
        <v>35735.798000000003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9">
        <v>0</v>
      </c>
      <c r="EB15" s="29">
        <v>0</v>
      </c>
      <c r="EC15" s="29">
        <f t="shared" si="10"/>
        <v>0</v>
      </c>
      <c r="ED15" s="29">
        <f t="shared" si="10"/>
        <v>0</v>
      </c>
      <c r="EE15" s="29">
        <f t="shared" si="11"/>
        <v>0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21" customHeight="1">
      <c r="A16" s="25">
        <v>7</v>
      </c>
      <c r="B16" s="59" t="s">
        <v>63</v>
      </c>
      <c r="C16" s="26">
        <v>474</v>
      </c>
      <c r="D16" s="37">
        <v>305.3</v>
      </c>
      <c r="E16" s="28">
        <f t="shared" si="12"/>
        <v>53828.1</v>
      </c>
      <c r="F16" s="28">
        <f t="shared" si="12"/>
        <v>38903.574999999997</v>
      </c>
      <c r="G16" s="29">
        <f t="shared" si="0"/>
        <v>36931.704999999994</v>
      </c>
      <c r="H16" s="29">
        <f t="shared" si="1"/>
        <v>94.931391266740903</v>
      </c>
      <c r="I16" s="29">
        <f t="shared" si="2"/>
        <v>68.610456248687939</v>
      </c>
      <c r="J16" s="29">
        <f t="shared" si="3"/>
        <v>11840</v>
      </c>
      <c r="K16" s="29">
        <f t="shared" si="3"/>
        <v>7412.5</v>
      </c>
      <c r="L16" s="29">
        <f t="shared" si="3"/>
        <v>5440.6049999999996</v>
      </c>
      <c r="M16" s="29">
        <f t="shared" si="13"/>
        <v>73.397706576728496</v>
      </c>
      <c r="N16" s="29">
        <f t="shared" si="14"/>
        <v>45.951055743243238</v>
      </c>
      <c r="O16" s="29">
        <f t="shared" si="4"/>
        <v>4590</v>
      </c>
      <c r="P16" s="29">
        <f t="shared" si="4"/>
        <v>3050</v>
      </c>
      <c r="Q16" s="29">
        <f t="shared" si="4"/>
        <v>4309.0249999999996</v>
      </c>
      <c r="R16" s="29">
        <f t="shared" si="15"/>
        <v>141.27950819672131</v>
      </c>
      <c r="S16" s="26">
        <f t="shared" si="16"/>
        <v>93.878540305010887</v>
      </c>
      <c r="T16" s="30">
        <v>90</v>
      </c>
      <c r="U16" s="30">
        <v>50</v>
      </c>
      <c r="V16" s="29">
        <v>1588.5689999999995</v>
      </c>
      <c r="W16" s="29">
        <f t="shared" si="17"/>
        <v>3177.137999999999</v>
      </c>
      <c r="X16" s="26">
        <f t="shared" si="18"/>
        <v>1765.0766666666661</v>
      </c>
      <c r="Y16" s="38">
        <v>5100</v>
      </c>
      <c r="Z16" s="38">
        <v>3000</v>
      </c>
      <c r="AA16" s="29">
        <v>731.4</v>
      </c>
      <c r="AB16" s="29">
        <f t="shared" si="19"/>
        <v>24.38</v>
      </c>
      <c r="AC16" s="26">
        <f t="shared" si="20"/>
        <v>14.341176470588234</v>
      </c>
      <c r="AD16" s="30">
        <v>4500</v>
      </c>
      <c r="AE16" s="30">
        <v>3000</v>
      </c>
      <c r="AF16" s="29">
        <v>2720.4560000000001</v>
      </c>
      <c r="AG16" s="29">
        <f t="shared" si="21"/>
        <v>90.681866666666664</v>
      </c>
      <c r="AH16" s="26">
        <f t="shared" si="22"/>
        <v>60.454577777777786</v>
      </c>
      <c r="AI16" s="30">
        <v>50</v>
      </c>
      <c r="AJ16" s="30">
        <v>37.5</v>
      </c>
      <c r="AK16" s="29">
        <v>5</v>
      </c>
      <c r="AL16" s="29">
        <f t="shared" si="23"/>
        <v>13.333333333333334</v>
      </c>
      <c r="AM16" s="26">
        <f t="shared" si="24"/>
        <v>10</v>
      </c>
      <c r="AN16" s="32">
        <v>0</v>
      </c>
      <c r="AO16" s="32">
        <v>0</v>
      </c>
      <c r="AP16" s="29">
        <v>0</v>
      </c>
      <c r="AQ16" s="29" t="e">
        <f t="shared" si="5"/>
        <v>#DIV/0!</v>
      </c>
      <c r="AR16" s="26" t="e">
        <f t="shared" si="6"/>
        <v>#DIV/0!</v>
      </c>
      <c r="AS16" s="31">
        <v>0</v>
      </c>
      <c r="AT16" s="31">
        <v>0</v>
      </c>
      <c r="AU16" s="26"/>
      <c r="AV16" s="26">
        <v>0</v>
      </c>
      <c r="AW16" s="26">
        <v>0</v>
      </c>
      <c r="AX16" s="26"/>
      <c r="AY16" s="26">
        <v>41988.1</v>
      </c>
      <c r="AZ16" s="26">
        <v>31491.074999999997</v>
      </c>
      <c r="BA16" s="26">
        <v>31491.1</v>
      </c>
      <c r="BB16" s="31">
        <v>0</v>
      </c>
      <c r="BC16" s="33">
        <v>0</v>
      </c>
      <c r="BD16" s="33">
        <v>0</v>
      </c>
      <c r="BE16" s="34"/>
      <c r="BF16" s="34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9">
        <f t="shared" si="7"/>
        <v>1100</v>
      </c>
      <c r="BO16" s="29">
        <f t="shared" si="7"/>
        <v>825</v>
      </c>
      <c r="BP16" s="29">
        <f t="shared" si="7"/>
        <v>395.18</v>
      </c>
      <c r="BQ16" s="29">
        <f t="shared" si="25"/>
        <v>47.900606060606059</v>
      </c>
      <c r="BR16" s="26">
        <f t="shared" si="26"/>
        <v>35.925454545454542</v>
      </c>
      <c r="BS16" s="30">
        <v>1100</v>
      </c>
      <c r="BT16" s="30">
        <v>825</v>
      </c>
      <c r="BU16" s="29">
        <v>0</v>
      </c>
      <c r="BV16" s="26">
        <v>0</v>
      </c>
      <c r="BW16" s="26">
        <v>0</v>
      </c>
      <c r="BX16" s="29">
        <v>395.18</v>
      </c>
      <c r="BY16" s="26">
        <v>0</v>
      </c>
      <c r="BZ16" s="26">
        <v>0</v>
      </c>
      <c r="CA16" s="26">
        <v>0</v>
      </c>
      <c r="CB16" s="30">
        <v>0</v>
      </c>
      <c r="CC16" s="30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30">
        <v>0</v>
      </c>
      <c r="CL16" s="30">
        <v>0</v>
      </c>
      <c r="CM16" s="26">
        <v>0</v>
      </c>
      <c r="CN16" s="30">
        <v>1000</v>
      </c>
      <c r="CO16" s="30">
        <v>500</v>
      </c>
      <c r="CP16" s="26">
        <v>0</v>
      </c>
      <c r="CQ16" s="26">
        <v>1000</v>
      </c>
      <c r="CR16" s="26">
        <v>500</v>
      </c>
      <c r="CS16" s="26">
        <v>0</v>
      </c>
      <c r="CT16" s="30"/>
      <c r="CU16" s="30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9">
        <v>0</v>
      </c>
      <c r="DF16" s="29">
        <v>0</v>
      </c>
      <c r="DG16" s="29">
        <f t="shared" si="8"/>
        <v>53828.1</v>
      </c>
      <c r="DH16" s="29">
        <f t="shared" si="8"/>
        <v>38903.574999999997</v>
      </c>
      <c r="DI16" s="29">
        <f t="shared" si="9"/>
        <v>36931.704999999994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9">
        <v>0</v>
      </c>
      <c r="EB16" s="29">
        <v>0</v>
      </c>
      <c r="EC16" s="29">
        <f t="shared" si="10"/>
        <v>0</v>
      </c>
      <c r="ED16" s="29">
        <f t="shared" si="10"/>
        <v>0</v>
      </c>
      <c r="EE16" s="29">
        <f t="shared" si="11"/>
        <v>0</v>
      </c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21" customHeight="1">
      <c r="A17" s="25">
        <v>8</v>
      </c>
      <c r="B17" s="59" t="s">
        <v>64</v>
      </c>
      <c r="C17" s="26">
        <v>6323.4</v>
      </c>
      <c r="D17" s="37">
        <v>577.29999999999995</v>
      </c>
      <c r="E17" s="28">
        <f t="shared" si="12"/>
        <v>63629.600000000006</v>
      </c>
      <c r="F17" s="28">
        <f t="shared" si="12"/>
        <v>47722.3</v>
      </c>
      <c r="G17" s="29">
        <f t="shared" si="0"/>
        <v>40079.824000000001</v>
      </c>
      <c r="H17" s="29">
        <f t="shared" si="1"/>
        <v>83.985524587037915</v>
      </c>
      <c r="I17" s="29">
        <f t="shared" si="2"/>
        <v>62.989275431560152</v>
      </c>
      <c r="J17" s="29">
        <f t="shared" si="3"/>
        <v>21569.200000000001</v>
      </c>
      <c r="K17" s="29">
        <f t="shared" si="3"/>
        <v>16177</v>
      </c>
      <c r="L17" s="29">
        <f t="shared" si="3"/>
        <v>8534.5239999999994</v>
      </c>
      <c r="M17" s="29">
        <f t="shared" si="13"/>
        <v>52.757149038758733</v>
      </c>
      <c r="N17" s="29">
        <f t="shared" si="14"/>
        <v>39.568106373903525</v>
      </c>
      <c r="O17" s="29">
        <f t="shared" si="4"/>
        <v>9125.7999999999993</v>
      </c>
      <c r="P17" s="29">
        <f t="shared" si="4"/>
        <v>6844</v>
      </c>
      <c r="Q17" s="29">
        <f t="shared" si="4"/>
        <v>5010.8409999999994</v>
      </c>
      <c r="R17" s="29">
        <f t="shared" si="15"/>
        <v>73.215093512565744</v>
      </c>
      <c r="S17" s="26">
        <f t="shared" si="16"/>
        <v>54.908512130443356</v>
      </c>
      <c r="T17" s="30">
        <v>364.3</v>
      </c>
      <c r="U17" s="30">
        <v>273</v>
      </c>
      <c r="V17" s="29">
        <v>1081.3539999999991</v>
      </c>
      <c r="W17" s="29">
        <f t="shared" si="17"/>
        <v>396.10036630036598</v>
      </c>
      <c r="X17" s="26">
        <f t="shared" si="18"/>
        <v>296.83063409278043</v>
      </c>
      <c r="Y17" s="38">
        <v>4469.3999999999996</v>
      </c>
      <c r="Z17" s="38">
        <v>3353</v>
      </c>
      <c r="AA17" s="29">
        <v>18.905000000000001</v>
      </c>
      <c r="AB17" s="29">
        <f t="shared" si="19"/>
        <v>0.56382344169400544</v>
      </c>
      <c r="AC17" s="26">
        <f t="shared" si="20"/>
        <v>0.42298742560522667</v>
      </c>
      <c r="AD17" s="30">
        <v>8761.5</v>
      </c>
      <c r="AE17" s="30">
        <v>6571</v>
      </c>
      <c r="AF17" s="29">
        <v>3929.4870000000001</v>
      </c>
      <c r="AG17" s="29">
        <f t="shared" si="21"/>
        <v>59.800441333130429</v>
      </c>
      <c r="AH17" s="26">
        <f t="shared" si="22"/>
        <v>44.849477829138849</v>
      </c>
      <c r="AI17" s="30">
        <v>774</v>
      </c>
      <c r="AJ17" s="30">
        <v>580</v>
      </c>
      <c r="AK17" s="29">
        <v>7.5</v>
      </c>
      <c r="AL17" s="29">
        <f t="shared" si="23"/>
        <v>1.2931034482758621</v>
      </c>
      <c r="AM17" s="26">
        <f t="shared" si="24"/>
        <v>0.96899224806201545</v>
      </c>
      <c r="AN17" s="32">
        <v>0</v>
      </c>
      <c r="AO17" s="32">
        <v>0</v>
      </c>
      <c r="AP17" s="29">
        <v>0</v>
      </c>
      <c r="AQ17" s="29" t="e">
        <f t="shared" si="5"/>
        <v>#DIV/0!</v>
      </c>
      <c r="AR17" s="26" t="e">
        <f t="shared" si="6"/>
        <v>#DIV/0!</v>
      </c>
      <c r="AS17" s="31">
        <v>0</v>
      </c>
      <c r="AT17" s="31">
        <v>0</v>
      </c>
      <c r="AU17" s="26"/>
      <c r="AV17" s="26">
        <v>0</v>
      </c>
      <c r="AW17" s="26">
        <v>0</v>
      </c>
      <c r="AX17" s="26"/>
      <c r="AY17" s="26">
        <v>42060.4</v>
      </c>
      <c r="AZ17" s="26">
        <v>31545.3</v>
      </c>
      <c r="BA17" s="26">
        <v>31545.3</v>
      </c>
      <c r="BB17" s="31">
        <v>0</v>
      </c>
      <c r="BC17" s="33">
        <v>0</v>
      </c>
      <c r="BD17" s="33">
        <v>0</v>
      </c>
      <c r="BE17" s="34"/>
      <c r="BF17" s="34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9">
        <f t="shared" si="7"/>
        <v>1600</v>
      </c>
      <c r="BO17" s="29">
        <f t="shared" si="7"/>
        <v>1200</v>
      </c>
      <c r="BP17" s="29">
        <f t="shared" si="7"/>
        <v>1376.518</v>
      </c>
      <c r="BQ17" s="29">
        <f t="shared" si="25"/>
        <v>114.70983333333334</v>
      </c>
      <c r="BR17" s="26">
        <f t="shared" si="26"/>
        <v>86.032375000000002</v>
      </c>
      <c r="BS17" s="30">
        <v>1600</v>
      </c>
      <c r="BT17" s="30">
        <v>1200</v>
      </c>
      <c r="BU17" s="29">
        <v>0</v>
      </c>
      <c r="BV17" s="26">
        <v>0</v>
      </c>
      <c r="BW17" s="26">
        <v>0</v>
      </c>
      <c r="BX17" s="29">
        <v>1376.518</v>
      </c>
      <c r="BY17" s="26">
        <v>0</v>
      </c>
      <c r="BZ17" s="26">
        <v>0</v>
      </c>
      <c r="CA17" s="26">
        <v>0</v>
      </c>
      <c r="CB17" s="30">
        <v>0</v>
      </c>
      <c r="CC17" s="30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30">
        <v>0</v>
      </c>
      <c r="CL17" s="30">
        <v>0</v>
      </c>
      <c r="CM17" s="26">
        <v>0</v>
      </c>
      <c r="CN17" s="30">
        <v>5600</v>
      </c>
      <c r="CO17" s="30">
        <v>4200</v>
      </c>
      <c r="CP17" s="26">
        <v>1964</v>
      </c>
      <c r="CQ17" s="26">
        <v>1400</v>
      </c>
      <c r="CR17" s="26">
        <v>1050</v>
      </c>
      <c r="CS17" s="26">
        <v>162.9</v>
      </c>
      <c r="CT17" s="30"/>
      <c r="CU17" s="30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9">
        <v>156.76</v>
      </c>
      <c r="DF17" s="29">
        <v>0</v>
      </c>
      <c r="DG17" s="29">
        <f t="shared" si="8"/>
        <v>63629.600000000006</v>
      </c>
      <c r="DH17" s="29">
        <f t="shared" si="8"/>
        <v>47722.3</v>
      </c>
      <c r="DI17" s="29">
        <f t="shared" si="9"/>
        <v>40079.824000000001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9">
        <v>0</v>
      </c>
      <c r="EB17" s="29">
        <v>0</v>
      </c>
      <c r="EC17" s="29">
        <f t="shared" si="10"/>
        <v>0</v>
      </c>
      <c r="ED17" s="29">
        <f t="shared" si="10"/>
        <v>0</v>
      </c>
      <c r="EE17" s="29">
        <f t="shared" si="11"/>
        <v>0</v>
      </c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21" customHeight="1">
      <c r="A18" s="25">
        <v>9</v>
      </c>
      <c r="B18" s="59" t="s">
        <v>65</v>
      </c>
      <c r="C18" s="26">
        <v>14404.6</v>
      </c>
      <c r="D18" s="37">
        <v>0</v>
      </c>
      <c r="E18" s="28">
        <f t="shared" si="12"/>
        <v>113765.70000000001</v>
      </c>
      <c r="F18" s="28">
        <f t="shared" si="12"/>
        <v>74522.825000000012</v>
      </c>
      <c r="G18" s="29">
        <f t="shared" si="0"/>
        <v>67139.734199999992</v>
      </c>
      <c r="H18" s="29">
        <f t="shared" si="1"/>
        <v>90.092846319231697</v>
      </c>
      <c r="I18" s="29">
        <f t="shared" si="2"/>
        <v>59.015796676854258</v>
      </c>
      <c r="J18" s="29">
        <f t="shared" si="3"/>
        <v>38339.5</v>
      </c>
      <c r="K18" s="29">
        <f t="shared" si="3"/>
        <v>19664.5</v>
      </c>
      <c r="L18" s="29">
        <f t="shared" si="3"/>
        <v>23940.1342</v>
      </c>
      <c r="M18" s="29">
        <f t="shared" si="13"/>
        <v>121.74290828650614</v>
      </c>
      <c r="N18" s="29">
        <f t="shared" si="14"/>
        <v>62.44247890556737</v>
      </c>
      <c r="O18" s="29">
        <f t="shared" si="4"/>
        <v>13588</v>
      </c>
      <c r="P18" s="29">
        <f t="shared" si="4"/>
        <v>4825</v>
      </c>
      <c r="Q18" s="29">
        <f t="shared" si="4"/>
        <v>8142.7059999999992</v>
      </c>
      <c r="R18" s="29">
        <f t="shared" si="15"/>
        <v>168.76074611398963</v>
      </c>
      <c r="S18" s="26">
        <f t="shared" si="16"/>
        <v>59.925713865175148</v>
      </c>
      <c r="T18" s="30">
        <v>305</v>
      </c>
      <c r="U18" s="30">
        <v>225</v>
      </c>
      <c r="V18" s="29">
        <v>1307.9029999999991</v>
      </c>
      <c r="W18" s="29">
        <f t="shared" si="17"/>
        <v>581.29022222222181</v>
      </c>
      <c r="X18" s="26">
        <f t="shared" si="18"/>
        <v>428.82065573770467</v>
      </c>
      <c r="Y18" s="38">
        <v>12560.5</v>
      </c>
      <c r="Z18" s="38">
        <v>6100</v>
      </c>
      <c r="AA18" s="29">
        <v>6374.7079999999996</v>
      </c>
      <c r="AB18" s="29">
        <f t="shared" si="19"/>
        <v>104.50340983606556</v>
      </c>
      <c r="AC18" s="26">
        <f t="shared" si="20"/>
        <v>50.752024202858159</v>
      </c>
      <c r="AD18" s="30">
        <v>13283</v>
      </c>
      <c r="AE18" s="30">
        <v>4600</v>
      </c>
      <c r="AF18" s="29">
        <v>6834.8029999999999</v>
      </c>
      <c r="AG18" s="29">
        <f t="shared" si="21"/>
        <v>148.58267391304346</v>
      </c>
      <c r="AH18" s="26">
        <f t="shared" si="22"/>
        <v>51.455266129639391</v>
      </c>
      <c r="AI18" s="30">
        <v>180</v>
      </c>
      <c r="AJ18" s="30">
        <v>142.5</v>
      </c>
      <c r="AK18" s="29">
        <v>120</v>
      </c>
      <c r="AL18" s="29">
        <f t="shared" si="23"/>
        <v>84.210526315789465</v>
      </c>
      <c r="AM18" s="26">
        <f t="shared" si="24"/>
        <v>66.666666666666657</v>
      </c>
      <c r="AN18" s="32">
        <v>0</v>
      </c>
      <c r="AO18" s="32">
        <v>0</v>
      </c>
      <c r="AP18" s="29">
        <v>0</v>
      </c>
      <c r="AQ18" s="29" t="e">
        <f t="shared" si="5"/>
        <v>#DIV/0!</v>
      </c>
      <c r="AR18" s="26" t="e">
        <f t="shared" si="6"/>
        <v>#DIV/0!</v>
      </c>
      <c r="AS18" s="31">
        <v>0</v>
      </c>
      <c r="AT18" s="31">
        <v>0</v>
      </c>
      <c r="AU18" s="26"/>
      <c r="AV18" s="26">
        <v>0</v>
      </c>
      <c r="AW18" s="26">
        <v>0</v>
      </c>
      <c r="AX18" s="26"/>
      <c r="AY18" s="26">
        <v>57599.5</v>
      </c>
      <c r="AZ18" s="26">
        <v>43199.625</v>
      </c>
      <c r="BA18" s="26">
        <v>43199.6</v>
      </c>
      <c r="BB18" s="31">
        <v>0</v>
      </c>
      <c r="BC18" s="33">
        <v>0</v>
      </c>
      <c r="BD18" s="33">
        <v>0</v>
      </c>
      <c r="BE18" s="34"/>
      <c r="BF18" s="34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9">
        <f t="shared" si="7"/>
        <v>1336</v>
      </c>
      <c r="BO18" s="29">
        <f t="shared" si="7"/>
        <v>999</v>
      </c>
      <c r="BP18" s="29">
        <f t="shared" si="7"/>
        <v>455</v>
      </c>
      <c r="BQ18" s="29">
        <f t="shared" si="25"/>
        <v>45.545545545545544</v>
      </c>
      <c r="BR18" s="26">
        <f t="shared" si="26"/>
        <v>34.056886227544908</v>
      </c>
      <c r="BS18" s="30">
        <v>196</v>
      </c>
      <c r="BT18" s="30">
        <v>144</v>
      </c>
      <c r="BU18" s="29">
        <v>0</v>
      </c>
      <c r="BV18" s="26">
        <v>0</v>
      </c>
      <c r="BW18" s="26">
        <v>0</v>
      </c>
      <c r="BX18" s="29">
        <v>0</v>
      </c>
      <c r="BY18" s="26">
        <v>0</v>
      </c>
      <c r="BZ18" s="26">
        <v>0</v>
      </c>
      <c r="CA18" s="26">
        <v>0</v>
      </c>
      <c r="CB18" s="30">
        <v>1140</v>
      </c>
      <c r="CC18" s="30">
        <v>855</v>
      </c>
      <c r="CD18" s="26">
        <v>455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30">
        <v>0</v>
      </c>
      <c r="CL18" s="30">
        <v>0</v>
      </c>
      <c r="CM18" s="26">
        <v>0</v>
      </c>
      <c r="CN18" s="30">
        <v>10675</v>
      </c>
      <c r="CO18" s="30">
        <v>7598</v>
      </c>
      <c r="CP18" s="26">
        <v>7860.4982</v>
      </c>
      <c r="CQ18" s="26">
        <v>1475</v>
      </c>
      <c r="CR18" s="26">
        <v>1098</v>
      </c>
      <c r="CS18" s="26">
        <v>585.29999999999995</v>
      </c>
      <c r="CT18" s="30"/>
      <c r="CU18" s="30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9">
        <v>987.22199999999998</v>
      </c>
      <c r="DF18" s="29">
        <v>0</v>
      </c>
      <c r="DG18" s="29">
        <f t="shared" si="8"/>
        <v>95939</v>
      </c>
      <c r="DH18" s="29">
        <f t="shared" si="8"/>
        <v>62864.125</v>
      </c>
      <c r="DI18" s="29">
        <f t="shared" si="9"/>
        <v>67139.734199999992</v>
      </c>
      <c r="DJ18" s="26">
        <v>0</v>
      </c>
      <c r="DK18" s="26">
        <v>0</v>
      </c>
      <c r="DL18" s="26">
        <v>0</v>
      </c>
      <c r="DM18" s="26">
        <v>17826.7</v>
      </c>
      <c r="DN18" s="26">
        <v>11658.7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8845.4</v>
      </c>
      <c r="DZ18" s="26">
        <v>6095.4</v>
      </c>
      <c r="EA18" s="29">
        <v>6095.4</v>
      </c>
      <c r="EB18" s="29">
        <v>0</v>
      </c>
      <c r="EC18" s="29">
        <f t="shared" si="10"/>
        <v>26672.1</v>
      </c>
      <c r="ED18" s="29">
        <f t="shared" si="10"/>
        <v>17754.099999999999</v>
      </c>
      <c r="EE18" s="29">
        <f t="shared" si="11"/>
        <v>6095.4</v>
      </c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21" customHeight="1">
      <c r="A19" s="25">
        <v>10</v>
      </c>
      <c r="B19" s="59" t="s">
        <v>66</v>
      </c>
      <c r="C19" s="26">
        <v>12903.599999999999</v>
      </c>
      <c r="D19" s="37">
        <v>0</v>
      </c>
      <c r="E19" s="28">
        <f t="shared" si="12"/>
        <v>86701.2</v>
      </c>
      <c r="F19" s="28">
        <f t="shared" si="12"/>
        <v>63398.599999999991</v>
      </c>
      <c r="G19" s="29">
        <f t="shared" si="0"/>
        <v>54721.148999999998</v>
      </c>
      <c r="H19" s="29">
        <f t="shared" si="1"/>
        <v>86.312866530175754</v>
      </c>
      <c r="I19" s="29">
        <f t="shared" si="2"/>
        <v>63.114638551715551</v>
      </c>
      <c r="J19" s="29">
        <f t="shared" si="3"/>
        <v>36200</v>
      </c>
      <c r="K19" s="29">
        <f t="shared" si="3"/>
        <v>24937.7</v>
      </c>
      <c r="L19" s="29">
        <f t="shared" si="3"/>
        <v>18600.249</v>
      </c>
      <c r="M19" s="29">
        <f t="shared" si="13"/>
        <v>74.586866471246339</v>
      </c>
      <c r="N19" s="29">
        <f t="shared" si="14"/>
        <v>51.381903314917125</v>
      </c>
      <c r="O19" s="29">
        <f t="shared" si="4"/>
        <v>14400</v>
      </c>
      <c r="P19" s="29">
        <f t="shared" si="4"/>
        <v>10150</v>
      </c>
      <c r="Q19" s="29">
        <f t="shared" si="4"/>
        <v>13404.132999999998</v>
      </c>
      <c r="R19" s="29">
        <f t="shared" si="15"/>
        <v>132.06042364532018</v>
      </c>
      <c r="S19" s="26">
        <f t="shared" si="16"/>
        <v>93.084256944444434</v>
      </c>
      <c r="T19" s="30">
        <v>400</v>
      </c>
      <c r="U19" s="30">
        <v>150</v>
      </c>
      <c r="V19" s="29">
        <v>4864.9309999999987</v>
      </c>
      <c r="W19" s="29">
        <f t="shared" si="17"/>
        <v>3243.2873333333328</v>
      </c>
      <c r="X19" s="26">
        <f t="shared" si="18"/>
        <v>1216.2327499999997</v>
      </c>
      <c r="Y19" s="38">
        <v>12000</v>
      </c>
      <c r="Z19" s="38">
        <v>7500</v>
      </c>
      <c r="AA19" s="29">
        <v>906.02200000000005</v>
      </c>
      <c r="AB19" s="29">
        <f t="shared" si="19"/>
        <v>12.080293333333334</v>
      </c>
      <c r="AC19" s="26">
        <f t="shared" si="20"/>
        <v>7.5501833333333339</v>
      </c>
      <c r="AD19" s="30">
        <v>14000</v>
      </c>
      <c r="AE19" s="30">
        <v>10000</v>
      </c>
      <c r="AF19" s="29">
        <v>8539.2019999999993</v>
      </c>
      <c r="AG19" s="29">
        <f t="shared" si="21"/>
        <v>85.392019999999988</v>
      </c>
      <c r="AH19" s="26">
        <f t="shared" si="22"/>
        <v>60.994299999999988</v>
      </c>
      <c r="AI19" s="30">
        <v>350</v>
      </c>
      <c r="AJ19" s="30">
        <v>264</v>
      </c>
      <c r="AK19" s="29">
        <v>250</v>
      </c>
      <c r="AL19" s="29">
        <f t="shared" si="23"/>
        <v>94.696969696969703</v>
      </c>
      <c r="AM19" s="26">
        <f t="shared" si="24"/>
        <v>71.428571428571431</v>
      </c>
      <c r="AN19" s="32">
        <v>0</v>
      </c>
      <c r="AO19" s="32">
        <v>0</v>
      </c>
      <c r="AP19" s="29">
        <v>0</v>
      </c>
      <c r="AQ19" s="29" t="e">
        <f t="shared" si="5"/>
        <v>#DIV/0!</v>
      </c>
      <c r="AR19" s="26" t="e">
        <f t="shared" si="6"/>
        <v>#DIV/0!</v>
      </c>
      <c r="AS19" s="31">
        <v>0</v>
      </c>
      <c r="AT19" s="31">
        <v>0</v>
      </c>
      <c r="AU19" s="26"/>
      <c r="AV19" s="26">
        <v>0</v>
      </c>
      <c r="AW19" s="26">
        <v>0</v>
      </c>
      <c r="AX19" s="26"/>
      <c r="AY19" s="26">
        <v>48161.2</v>
      </c>
      <c r="AZ19" s="26">
        <v>36120.899999999994</v>
      </c>
      <c r="BA19" s="26">
        <v>36120.9</v>
      </c>
      <c r="BB19" s="31">
        <v>0</v>
      </c>
      <c r="BC19" s="33">
        <v>0</v>
      </c>
      <c r="BD19" s="33">
        <v>0</v>
      </c>
      <c r="BE19" s="34"/>
      <c r="BF19" s="34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9">
        <f t="shared" si="7"/>
        <v>965</v>
      </c>
      <c r="BO19" s="29">
        <f t="shared" si="7"/>
        <v>723.7</v>
      </c>
      <c r="BP19" s="29">
        <f t="shared" si="7"/>
        <v>231.95</v>
      </c>
      <c r="BQ19" s="29">
        <f t="shared" si="25"/>
        <v>32.050573442033986</v>
      </c>
      <c r="BR19" s="26">
        <f t="shared" si="26"/>
        <v>24.036269430051814</v>
      </c>
      <c r="BS19" s="30">
        <v>365</v>
      </c>
      <c r="BT19" s="30">
        <v>273.7</v>
      </c>
      <c r="BU19" s="29">
        <v>21.95</v>
      </c>
      <c r="BV19" s="26">
        <v>0</v>
      </c>
      <c r="BW19" s="26">
        <v>0</v>
      </c>
      <c r="BX19" s="29">
        <v>0</v>
      </c>
      <c r="BY19" s="26">
        <v>0</v>
      </c>
      <c r="BZ19" s="26">
        <v>0</v>
      </c>
      <c r="CA19" s="26">
        <v>0</v>
      </c>
      <c r="CB19" s="30">
        <v>600</v>
      </c>
      <c r="CC19" s="30">
        <v>450</v>
      </c>
      <c r="CD19" s="26">
        <v>210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30">
        <v>0</v>
      </c>
      <c r="CL19" s="30">
        <v>0</v>
      </c>
      <c r="CM19" s="26">
        <v>0</v>
      </c>
      <c r="CN19" s="30">
        <v>8385</v>
      </c>
      <c r="CO19" s="30">
        <v>6300</v>
      </c>
      <c r="CP19" s="26">
        <v>3808.1439999999998</v>
      </c>
      <c r="CQ19" s="26">
        <v>1665</v>
      </c>
      <c r="CR19" s="26">
        <v>950</v>
      </c>
      <c r="CS19" s="26">
        <v>529.24400000000003</v>
      </c>
      <c r="CT19" s="30">
        <v>100</v>
      </c>
      <c r="CU19" s="30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9">
        <v>0</v>
      </c>
      <c r="DF19" s="29">
        <v>0</v>
      </c>
      <c r="DG19" s="29">
        <f t="shared" si="8"/>
        <v>84361.2</v>
      </c>
      <c r="DH19" s="29">
        <f t="shared" si="8"/>
        <v>61058.599999999991</v>
      </c>
      <c r="DI19" s="29">
        <f t="shared" si="9"/>
        <v>54721.148999999998</v>
      </c>
      <c r="DJ19" s="26">
        <v>0</v>
      </c>
      <c r="DK19" s="26">
        <v>0</v>
      </c>
      <c r="DL19" s="26">
        <v>0</v>
      </c>
      <c r="DM19" s="26">
        <v>2340</v>
      </c>
      <c r="DN19" s="26">
        <v>2340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8710</v>
      </c>
      <c r="DZ19" s="26">
        <v>8710</v>
      </c>
      <c r="EA19" s="29">
        <v>8710</v>
      </c>
      <c r="EB19" s="29">
        <v>0</v>
      </c>
      <c r="EC19" s="29">
        <f t="shared" si="10"/>
        <v>11050</v>
      </c>
      <c r="ED19" s="29">
        <f t="shared" si="10"/>
        <v>11050</v>
      </c>
      <c r="EE19" s="29">
        <f t="shared" si="11"/>
        <v>8710</v>
      </c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21" customHeight="1">
      <c r="A20" s="25">
        <v>11</v>
      </c>
      <c r="B20" s="59" t="s">
        <v>67</v>
      </c>
      <c r="C20" s="26">
        <v>8378.7999999999993</v>
      </c>
      <c r="D20" s="37">
        <v>120.5</v>
      </c>
      <c r="E20" s="28">
        <f t="shared" si="12"/>
        <v>103101.4</v>
      </c>
      <c r="F20" s="28">
        <f t="shared" si="12"/>
        <v>89380.074999999997</v>
      </c>
      <c r="G20" s="29">
        <f t="shared" si="0"/>
        <v>38464.002399999998</v>
      </c>
      <c r="H20" s="29">
        <f t="shared" si="1"/>
        <v>43.034202421512845</v>
      </c>
      <c r="I20" s="29">
        <f t="shared" si="2"/>
        <v>37.306964211931167</v>
      </c>
      <c r="J20" s="29">
        <f t="shared" si="3"/>
        <v>16817.099999999999</v>
      </c>
      <c r="K20" s="29">
        <f t="shared" si="3"/>
        <v>12615.7</v>
      </c>
      <c r="L20" s="29">
        <f t="shared" si="3"/>
        <v>9904.2024000000019</v>
      </c>
      <c r="M20" s="29">
        <f t="shared" si="13"/>
        <v>78.506958789444909</v>
      </c>
      <c r="N20" s="29">
        <f t="shared" si="14"/>
        <v>58.893640401733968</v>
      </c>
      <c r="O20" s="29">
        <f t="shared" si="4"/>
        <v>7141.9</v>
      </c>
      <c r="P20" s="29">
        <f t="shared" si="4"/>
        <v>5359</v>
      </c>
      <c r="Q20" s="29">
        <f t="shared" si="4"/>
        <v>7611.2049999999999</v>
      </c>
      <c r="R20" s="29">
        <f t="shared" si="15"/>
        <v>142.0265907818623</v>
      </c>
      <c r="S20" s="26">
        <f t="shared" si="16"/>
        <v>106.57115053417159</v>
      </c>
      <c r="T20" s="30">
        <v>10.5</v>
      </c>
      <c r="U20" s="30">
        <v>10.5</v>
      </c>
      <c r="V20" s="29">
        <v>1140.873</v>
      </c>
      <c r="W20" s="29">
        <f t="shared" si="17"/>
        <v>10865.457142857143</v>
      </c>
      <c r="X20" s="26">
        <f t="shared" si="18"/>
        <v>10865.457142857143</v>
      </c>
      <c r="Y20" s="38">
        <v>6804.9</v>
      </c>
      <c r="Z20" s="38">
        <v>5103.7</v>
      </c>
      <c r="AA20" s="29">
        <v>862.15239999999994</v>
      </c>
      <c r="AB20" s="29">
        <f t="shared" si="19"/>
        <v>16.892693536062072</v>
      </c>
      <c r="AC20" s="26">
        <f t="shared" si="20"/>
        <v>12.669582212817234</v>
      </c>
      <c r="AD20" s="30">
        <v>7131.4</v>
      </c>
      <c r="AE20" s="30">
        <v>5348.5</v>
      </c>
      <c r="AF20" s="29">
        <v>6470.3320000000003</v>
      </c>
      <c r="AG20" s="29">
        <f t="shared" si="21"/>
        <v>120.97470318780967</v>
      </c>
      <c r="AH20" s="26">
        <f t="shared" si="22"/>
        <v>90.730179207448757</v>
      </c>
      <c r="AI20" s="30">
        <v>284</v>
      </c>
      <c r="AJ20" s="30">
        <v>213</v>
      </c>
      <c r="AK20" s="29">
        <v>72.7</v>
      </c>
      <c r="AL20" s="29">
        <f t="shared" si="23"/>
        <v>34.131455399061032</v>
      </c>
      <c r="AM20" s="26">
        <f t="shared" si="24"/>
        <v>25.598591549295772</v>
      </c>
      <c r="AN20" s="32">
        <v>0</v>
      </c>
      <c r="AO20" s="32">
        <v>0</v>
      </c>
      <c r="AP20" s="29">
        <v>0</v>
      </c>
      <c r="AQ20" s="29" t="e">
        <f t="shared" si="5"/>
        <v>#DIV/0!</v>
      </c>
      <c r="AR20" s="26" t="e">
        <f t="shared" si="6"/>
        <v>#DIV/0!</v>
      </c>
      <c r="AS20" s="31">
        <v>0</v>
      </c>
      <c r="AT20" s="31">
        <v>0</v>
      </c>
      <c r="AU20" s="26"/>
      <c r="AV20" s="26">
        <v>0</v>
      </c>
      <c r="AW20" s="26">
        <v>0</v>
      </c>
      <c r="AX20" s="26"/>
      <c r="AY20" s="26">
        <v>38079.699999999997</v>
      </c>
      <c r="AZ20" s="26">
        <v>28559.774999999998</v>
      </c>
      <c r="BA20" s="26">
        <v>28559.8</v>
      </c>
      <c r="BB20" s="31">
        <v>0</v>
      </c>
      <c r="BC20" s="33">
        <v>0</v>
      </c>
      <c r="BD20" s="33">
        <v>0</v>
      </c>
      <c r="BE20" s="34"/>
      <c r="BF20" s="34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9">
        <f t="shared" si="7"/>
        <v>1600</v>
      </c>
      <c r="BO20" s="29">
        <f t="shared" si="7"/>
        <v>1200</v>
      </c>
      <c r="BP20" s="29">
        <f t="shared" si="7"/>
        <v>815.68</v>
      </c>
      <c r="BQ20" s="29">
        <f t="shared" si="25"/>
        <v>67.973333333333329</v>
      </c>
      <c r="BR20" s="26">
        <f t="shared" si="26"/>
        <v>50.97999999999999</v>
      </c>
      <c r="BS20" s="30">
        <v>200</v>
      </c>
      <c r="BT20" s="30">
        <v>100</v>
      </c>
      <c r="BU20" s="29">
        <v>815.68</v>
      </c>
      <c r="BV20" s="26">
        <v>1400</v>
      </c>
      <c r="BW20" s="26">
        <v>1100</v>
      </c>
      <c r="BX20" s="29">
        <v>0</v>
      </c>
      <c r="BY20" s="26">
        <v>0</v>
      </c>
      <c r="BZ20" s="26">
        <v>0</v>
      </c>
      <c r="CA20" s="26">
        <v>0</v>
      </c>
      <c r="CB20" s="30">
        <v>0</v>
      </c>
      <c r="CC20" s="30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30">
        <v>0</v>
      </c>
      <c r="CL20" s="30">
        <v>0</v>
      </c>
      <c r="CM20" s="26">
        <v>0</v>
      </c>
      <c r="CN20" s="30">
        <v>986.3</v>
      </c>
      <c r="CO20" s="30">
        <v>740</v>
      </c>
      <c r="CP20" s="26">
        <v>156.76499999999999</v>
      </c>
      <c r="CQ20" s="26">
        <v>986.3</v>
      </c>
      <c r="CR20" s="26">
        <v>740</v>
      </c>
      <c r="CS20" s="26">
        <v>156.76499999999999</v>
      </c>
      <c r="CT20" s="30"/>
      <c r="CU20" s="30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9">
        <v>385.7</v>
      </c>
      <c r="DF20" s="29">
        <v>0</v>
      </c>
      <c r="DG20" s="29">
        <f t="shared" si="8"/>
        <v>54896.800000000003</v>
      </c>
      <c r="DH20" s="29">
        <f t="shared" si="8"/>
        <v>41175.474999999999</v>
      </c>
      <c r="DI20" s="29">
        <f t="shared" si="9"/>
        <v>38464.002399999998</v>
      </c>
      <c r="DJ20" s="26">
        <v>0</v>
      </c>
      <c r="DK20" s="26">
        <v>0</v>
      </c>
      <c r="DL20" s="26">
        <v>0</v>
      </c>
      <c r="DM20" s="26">
        <v>48204.6</v>
      </c>
      <c r="DN20" s="26">
        <v>48204.6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9">
        <v>0</v>
      </c>
      <c r="EB20" s="29">
        <v>0</v>
      </c>
      <c r="EC20" s="29">
        <f t="shared" si="10"/>
        <v>48204.6</v>
      </c>
      <c r="ED20" s="29">
        <f t="shared" si="10"/>
        <v>48204.6</v>
      </c>
      <c r="EE20" s="29">
        <f t="shared" si="11"/>
        <v>0</v>
      </c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6" customFormat="1" ht="21" customHeight="1">
      <c r="A21" s="25">
        <v>12</v>
      </c>
      <c r="B21" s="59" t="s">
        <v>68</v>
      </c>
      <c r="C21" s="26">
        <v>18677.599999999999</v>
      </c>
      <c r="D21" s="37">
        <v>0</v>
      </c>
      <c r="E21" s="28">
        <f t="shared" si="12"/>
        <v>140043.89999999997</v>
      </c>
      <c r="F21" s="28">
        <f t="shared" si="12"/>
        <v>104719.375</v>
      </c>
      <c r="G21" s="29">
        <f t="shared" si="0"/>
        <v>88262.376999999993</v>
      </c>
      <c r="H21" s="29">
        <f t="shared" si="1"/>
        <v>84.284667474380925</v>
      </c>
      <c r="I21" s="29">
        <f t="shared" si="2"/>
        <v>63.024792225866335</v>
      </c>
      <c r="J21" s="29">
        <f t="shared" si="3"/>
        <v>52368.3</v>
      </c>
      <c r="K21" s="29">
        <f t="shared" si="3"/>
        <v>39126.199999999997</v>
      </c>
      <c r="L21" s="29">
        <f t="shared" si="3"/>
        <v>22669.077000000001</v>
      </c>
      <c r="M21" s="29">
        <f t="shared" si="13"/>
        <v>57.93835588429237</v>
      </c>
      <c r="N21" s="29">
        <f t="shared" si="14"/>
        <v>43.287784785834177</v>
      </c>
      <c r="O21" s="29">
        <f t="shared" si="4"/>
        <v>16200</v>
      </c>
      <c r="P21" s="29">
        <f t="shared" si="4"/>
        <v>12100</v>
      </c>
      <c r="Q21" s="29">
        <f t="shared" si="4"/>
        <v>17347.662000000004</v>
      </c>
      <c r="R21" s="29">
        <f t="shared" si="15"/>
        <v>143.36910743801656</v>
      </c>
      <c r="S21" s="26">
        <f t="shared" si="16"/>
        <v>107.08433333333336</v>
      </c>
      <c r="T21" s="30">
        <v>2200</v>
      </c>
      <c r="U21" s="30">
        <v>1650</v>
      </c>
      <c r="V21" s="29">
        <v>5202.5620000000026</v>
      </c>
      <c r="W21" s="29">
        <f t="shared" si="17"/>
        <v>315.30678787878804</v>
      </c>
      <c r="X21" s="26">
        <f t="shared" si="18"/>
        <v>236.48009090909105</v>
      </c>
      <c r="Y21" s="38">
        <v>16000</v>
      </c>
      <c r="Z21" s="38">
        <v>12000</v>
      </c>
      <c r="AA21" s="29">
        <v>11.147</v>
      </c>
      <c r="AB21" s="29">
        <f t="shared" si="19"/>
        <v>9.2891666666666664E-2</v>
      </c>
      <c r="AC21" s="26">
        <f t="shared" si="20"/>
        <v>6.9668750000000002E-2</v>
      </c>
      <c r="AD21" s="30">
        <v>14000</v>
      </c>
      <c r="AE21" s="30">
        <v>10450</v>
      </c>
      <c r="AF21" s="29">
        <v>12145.1</v>
      </c>
      <c r="AG21" s="29">
        <f t="shared" si="21"/>
        <v>116.22105263157896</v>
      </c>
      <c r="AH21" s="26">
        <f t="shared" si="22"/>
        <v>86.750714285714295</v>
      </c>
      <c r="AI21" s="30">
        <v>1315</v>
      </c>
      <c r="AJ21" s="30">
        <v>986.2</v>
      </c>
      <c r="AK21" s="29">
        <v>601.38</v>
      </c>
      <c r="AL21" s="29">
        <f t="shared" si="23"/>
        <v>60.979517339282083</v>
      </c>
      <c r="AM21" s="26">
        <f t="shared" si="24"/>
        <v>45.732319391634981</v>
      </c>
      <c r="AN21" s="32">
        <v>0</v>
      </c>
      <c r="AO21" s="32">
        <v>0</v>
      </c>
      <c r="AP21" s="29">
        <v>0</v>
      </c>
      <c r="AQ21" s="29" t="e">
        <f t="shared" si="5"/>
        <v>#DIV/0!</v>
      </c>
      <c r="AR21" s="26" t="e">
        <f t="shared" si="6"/>
        <v>#DIV/0!</v>
      </c>
      <c r="AS21" s="31">
        <v>0</v>
      </c>
      <c r="AT21" s="31">
        <v>0</v>
      </c>
      <c r="AU21" s="26"/>
      <c r="AV21" s="26">
        <v>0</v>
      </c>
      <c r="AW21" s="26">
        <v>0</v>
      </c>
      <c r="AX21" s="26"/>
      <c r="AY21" s="26">
        <v>87021.7</v>
      </c>
      <c r="AZ21" s="26">
        <v>65266.275000000001</v>
      </c>
      <c r="BA21" s="26">
        <v>65266.3</v>
      </c>
      <c r="BB21" s="31">
        <v>0</v>
      </c>
      <c r="BC21" s="33">
        <v>0</v>
      </c>
      <c r="BD21" s="33">
        <v>0</v>
      </c>
      <c r="BE21" s="34">
        <v>653.9</v>
      </c>
      <c r="BF21" s="34">
        <v>326.89999999999998</v>
      </c>
      <c r="BG21" s="29">
        <v>327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9">
        <f t="shared" si="7"/>
        <v>2720</v>
      </c>
      <c r="BO21" s="29">
        <f t="shared" si="7"/>
        <v>2040</v>
      </c>
      <c r="BP21" s="29">
        <f t="shared" si="7"/>
        <v>1864.424</v>
      </c>
      <c r="BQ21" s="29">
        <f t="shared" si="25"/>
        <v>91.393333333333331</v>
      </c>
      <c r="BR21" s="26">
        <f t="shared" si="26"/>
        <v>68.545000000000002</v>
      </c>
      <c r="BS21" s="30">
        <v>1700</v>
      </c>
      <c r="BT21" s="30">
        <v>1275</v>
      </c>
      <c r="BU21" s="29">
        <v>1124.424</v>
      </c>
      <c r="BV21" s="26">
        <v>0</v>
      </c>
      <c r="BW21" s="26">
        <v>0</v>
      </c>
      <c r="BX21" s="29">
        <v>0</v>
      </c>
      <c r="BY21" s="26">
        <v>0</v>
      </c>
      <c r="BZ21" s="26">
        <v>0</v>
      </c>
      <c r="CA21" s="29">
        <v>0</v>
      </c>
      <c r="CB21" s="30">
        <v>1020</v>
      </c>
      <c r="CC21" s="30">
        <v>765</v>
      </c>
      <c r="CD21" s="29">
        <v>740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9">
        <v>0</v>
      </c>
      <c r="CK21" s="30">
        <v>0</v>
      </c>
      <c r="CL21" s="30">
        <v>0</v>
      </c>
      <c r="CM21" s="29">
        <v>0</v>
      </c>
      <c r="CN21" s="30">
        <v>15400</v>
      </c>
      <c r="CO21" s="30">
        <v>11550</v>
      </c>
      <c r="CP21" s="29">
        <v>2508.98</v>
      </c>
      <c r="CQ21" s="26">
        <v>5000</v>
      </c>
      <c r="CR21" s="26">
        <v>3750</v>
      </c>
      <c r="CS21" s="29">
        <v>794.58</v>
      </c>
      <c r="CT21" s="30">
        <v>200</v>
      </c>
      <c r="CU21" s="30">
        <v>100</v>
      </c>
      <c r="CV21" s="29">
        <v>0</v>
      </c>
      <c r="CW21" s="26">
        <v>200</v>
      </c>
      <c r="CX21" s="26">
        <v>100</v>
      </c>
      <c r="CY21" s="29">
        <v>0</v>
      </c>
      <c r="CZ21" s="26">
        <v>0</v>
      </c>
      <c r="DA21" s="26">
        <v>0</v>
      </c>
      <c r="DB21" s="26">
        <v>0</v>
      </c>
      <c r="DC21" s="26">
        <v>333.3</v>
      </c>
      <c r="DD21" s="26">
        <v>250</v>
      </c>
      <c r="DE21" s="29">
        <v>335.48399999999998</v>
      </c>
      <c r="DF21" s="29">
        <v>0</v>
      </c>
      <c r="DG21" s="29">
        <f t="shared" si="8"/>
        <v>140043.89999999997</v>
      </c>
      <c r="DH21" s="29">
        <f t="shared" si="8"/>
        <v>104719.375</v>
      </c>
      <c r="DI21" s="29">
        <f t="shared" si="9"/>
        <v>88262.376999999993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2500</v>
      </c>
      <c r="DZ21" s="26">
        <v>2500</v>
      </c>
      <c r="EA21" s="29">
        <v>0</v>
      </c>
      <c r="EB21" s="29">
        <v>0</v>
      </c>
      <c r="EC21" s="29">
        <f t="shared" si="10"/>
        <v>2500</v>
      </c>
      <c r="ED21" s="29">
        <f t="shared" si="10"/>
        <v>2500</v>
      </c>
      <c r="EE21" s="29">
        <f t="shared" si="11"/>
        <v>0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</row>
    <row r="22" spans="1:256" ht="21" customHeight="1">
      <c r="A22" s="25">
        <v>13</v>
      </c>
      <c r="B22" s="59" t="s">
        <v>69</v>
      </c>
      <c r="C22" s="26">
        <v>148.20000000000002</v>
      </c>
      <c r="D22" s="37">
        <v>0</v>
      </c>
      <c r="E22" s="28">
        <f t="shared" si="12"/>
        <v>70325.399999999994</v>
      </c>
      <c r="F22" s="28">
        <f t="shared" si="12"/>
        <v>55603.5</v>
      </c>
      <c r="G22" s="29">
        <f t="shared" si="0"/>
        <v>38864.702000000005</v>
      </c>
      <c r="H22" s="29">
        <f t="shared" si="1"/>
        <v>69.896143228393896</v>
      </c>
      <c r="I22" s="29">
        <f t="shared" si="2"/>
        <v>55.264103723547976</v>
      </c>
      <c r="J22" s="29">
        <f t="shared" si="3"/>
        <v>27044</v>
      </c>
      <c r="K22" s="29">
        <f t="shared" si="3"/>
        <v>20283</v>
      </c>
      <c r="L22" s="29">
        <f t="shared" si="3"/>
        <v>14982.001999999999</v>
      </c>
      <c r="M22" s="29">
        <f t="shared" si="13"/>
        <v>73.86482275797465</v>
      </c>
      <c r="N22" s="29">
        <f t="shared" si="14"/>
        <v>55.398617068480995</v>
      </c>
      <c r="O22" s="29">
        <f t="shared" si="4"/>
        <v>10800</v>
      </c>
      <c r="P22" s="29">
        <f t="shared" si="4"/>
        <v>8100</v>
      </c>
      <c r="Q22" s="29">
        <f t="shared" si="4"/>
        <v>9021.775999999998</v>
      </c>
      <c r="R22" s="29">
        <f t="shared" si="15"/>
        <v>111.37995061728392</v>
      </c>
      <c r="S22" s="26">
        <f t="shared" si="16"/>
        <v>83.53496296296295</v>
      </c>
      <c r="T22" s="30">
        <v>1500</v>
      </c>
      <c r="U22" s="30">
        <v>1125</v>
      </c>
      <c r="V22" s="29">
        <v>2769.8409999999985</v>
      </c>
      <c r="W22" s="29">
        <f t="shared" si="17"/>
        <v>246.20808888888877</v>
      </c>
      <c r="X22" s="26">
        <f t="shared" si="18"/>
        <v>184.65606666666656</v>
      </c>
      <c r="Y22" s="38">
        <v>11250</v>
      </c>
      <c r="Z22" s="38">
        <v>8437.5</v>
      </c>
      <c r="AA22" s="29">
        <v>3582.52</v>
      </c>
      <c r="AB22" s="29">
        <f t="shared" si="19"/>
        <v>42.459496296296294</v>
      </c>
      <c r="AC22" s="26">
        <f t="shared" si="20"/>
        <v>31.844622222222224</v>
      </c>
      <c r="AD22" s="30">
        <v>9300</v>
      </c>
      <c r="AE22" s="30">
        <v>6975</v>
      </c>
      <c r="AF22" s="29">
        <v>6251.9350000000004</v>
      </c>
      <c r="AG22" s="29">
        <f t="shared" si="21"/>
        <v>89.633476702508958</v>
      </c>
      <c r="AH22" s="26">
        <f t="shared" si="22"/>
        <v>67.225107526881729</v>
      </c>
      <c r="AI22" s="30">
        <v>64</v>
      </c>
      <c r="AJ22" s="30">
        <v>48</v>
      </c>
      <c r="AK22" s="29">
        <v>80</v>
      </c>
      <c r="AL22" s="29">
        <f t="shared" si="23"/>
        <v>166.66666666666669</v>
      </c>
      <c r="AM22" s="26">
        <f t="shared" si="24"/>
        <v>125</v>
      </c>
      <c r="AN22" s="32">
        <v>0</v>
      </c>
      <c r="AO22" s="32">
        <v>0</v>
      </c>
      <c r="AP22" s="29">
        <v>0</v>
      </c>
      <c r="AQ22" s="29" t="e">
        <f t="shared" si="5"/>
        <v>#DIV/0!</v>
      </c>
      <c r="AR22" s="26" t="e">
        <f t="shared" si="6"/>
        <v>#DIV/0!</v>
      </c>
      <c r="AS22" s="31">
        <v>0</v>
      </c>
      <c r="AT22" s="31">
        <v>0</v>
      </c>
      <c r="AU22" s="26"/>
      <c r="AV22" s="26">
        <v>0</v>
      </c>
      <c r="AW22" s="26">
        <v>0</v>
      </c>
      <c r="AX22" s="26"/>
      <c r="AY22" s="26">
        <v>31843.599999999999</v>
      </c>
      <c r="AZ22" s="26">
        <v>23882.699999999997</v>
      </c>
      <c r="BA22" s="26">
        <v>23882.7</v>
      </c>
      <c r="BB22" s="31">
        <v>0</v>
      </c>
      <c r="BC22" s="33">
        <v>0</v>
      </c>
      <c r="BD22" s="33">
        <v>0</v>
      </c>
      <c r="BE22" s="34"/>
      <c r="BF22" s="34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9">
        <f t="shared" si="7"/>
        <v>430</v>
      </c>
      <c r="BO22" s="29">
        <f t="shared" si="7"/>
        <v>322.5</v>
      </c>
      <c r="BP22" s="29">
        <f t="shared" si="7"/>
        <v>286.01600000000002</v>
      </c>
      <c r="BQ22" s="29">
        <f t="shared" si="25"/>
        <v>88.687131782945741</v>
      </c>
      <c r="BR22" s="26">
        <f t="shared" si="26"/>
        <v>66.515348837209302</v>
      </c>
      <c r="BS22" s="30">
        <v>430</v>
      </c>
      <c r="BT22" s="30">
        <v>322.5</v>
      </c>
      <c r="BU22" s="29">
        <v>0</v>
      </c>
      <c r="BV22" s="26">
        <v>0</v>
      </c>
      <c r="BW22" s="26">
        <v>0</v>
      </c>
      <c r="BX22" s="29">
        <v>286.01600000000002</v>
      </c>
      <c r="BY22" s="26">
        <v>0</v>
      </c>
      <c r="BZ22" s="26">
        <v>0</v>
      </c>
      <c r="CA22" s="26">
        <v>0</v>
      </c>
      <c r="CB22" s="30">
        <v>0</v>
      </c>
      <c r="CC22" s="30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30">
        <v>0</v>
      </c>
      <c r="CL22" s="30">
        <v>0</v>
      </c>
      <c r="CM22" s="26">
        <v>0</v>
      </c>
      <c r="CN22" s="30">
        <v>4500</v>
      </c>
      <c r="CO22" s="30">
        <v>3375</v>
      </c>
      <c r="CP22" s="26">
        <v>1737.69</v>
      </c>
      <c r="CQ22" s="26">
        <v>1000</v>
      </c>
      <c r="CR22" s="26">
        <v>750</v>
      </c>
      <c r="CS22" s="26">
        <v>153.55000000000001</v>
      </c>
      <c r="CT22" s="30"/>
      <c r="CU22" s="30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9">
        <v>274</v>
      </c>
      <c r="DF22" s="29">
        <v>0</v>
      </c>
      <c r="DG22" s="29">
        <f t="shared" si="8"/>
        <v>58887.6</v>
      </c>
      <c r="DH22" s="29">
        <f t="shared" si="8"/>
        <v>44165.7</v>
      </c>
      <c r="DI22" s="29">
        <f t="shared" si="9"/>
        <v>38864.702000000005</v>
      </c>
      <c r="DJ22" s="26">
        <v>0</v>
      </c>
      <c r="DK22" s="26">
        <v>0</v>
      </c>
      <c r="DL22" s="26">
        <v>0</v>
      </c>
      <c r="DM22" s="26">
        <v>11437.8</v>
      </c>
      <c r="DN22" s="26">
        <v>11437.8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200</v>
      </c>
      <c r="DZ22" s="26">
        <v>200</v>
      </c>
      <c r="EA22" s="29">
        <v>200</v>
      </c>
      <c r="EB22" s="29">
        <v>0</v>
      </c>
      <c r="EC22" s="29">
        <f t="shared" si="10"/>
        <v>11637.8</v>
      </c>
      <c r="ED22" s="29">
        <f t="shared" si="10"/>
        <v>11637.8</v>
      </c>
      <c r="EE22" s="29">
        <f t="shared" si="11"/>
        <v>200</v>
      </c>
      <c r="EF22" s="39"/>
      <c r="EG22" s="35"/>
      <c r="EH22" s="35"/>
      <c r="EI22" s="35"/>
      <c r="EJ22" s="35"/>
      <c r="EK22" s="35"/>
      <c r="EL22" s="39"/>
      <c r="EM22" s="35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1" customHeight="1">
      <c r="A23" s="25">
        <v>14</v>
      </c>
      <c r="B23" s="59" t="s">
        <v>70</v>
      </c>
      <c r="C23" s="26">
        <v>52821.8</v>
      </c>
      <c r="D23" s="37">
        <v>0</v>
      </c>
      <c r="E23" s="28">
        <f t="shared" si="12"/>
        <v>56773.599999999999</v>
      </c>
      <c r="F23" s="28">
        <f t="shared" si="12"/>
        <v>41798.949999999997</v>
      </c>
      <c r="G23" s="29">
        <f t="shared" si="0"/>
        <v>41485.794999999998</v>
      </c>
      <c r="H23" s="29">
        <f t="shared" si="1"/>
        <v>99.250806539398724</v>
      </c>
      <c r="I23" s="29">
        <f t="shared" si="2"/>
        <v>73.072334676680711</v>
      </c>
      <c r="J23" s="29">
        <f t="shared" si="3"/>
        <v>12935</v>
      </c>
      <c r="K23" s="29">
        <f t="shared" si="3"/>
        <v>8920</v>
      </c>
      <c r="L23" s="29">
        <f t="shared" si="3"/>
        <v>8606.7950000000001</v>
      </c>
      <c r="M23" s="29">
        <f t="shared" si="13"/>
        <v>96.488733183856496</v>
      </c>
      <c r="N23" s="29">
        <f t="shared" si="14"/>
        <v>66.538809431774254</v>
      </c>
      <c r="O23" s="29">
        <f t="shared" si="4"/>
        <v>5400</v>
      </c>
      <c r="P23" s="29">
        <f t="shared" si="4"/>
        <v>3700</v>
      </c>
      <c r="Q23" s="29">
        <f t="shared" si="4"/>
        <v>7502.0390000000007</v>
      </c>
      <c r="R23" s="29">
        <f t="shared" si="15"/>
        <v>202.75781081081084</v>
      </c>
      <c r="S23" s="26">
        <f t="shared" si="16"/>
        <v>138.92664814814816</v>
      </c>
      <c r="T23" s="30">
        <v>700</v>
      </c>
      <c r="U23" s="30">
        <v>200</v>
      </c>
      <c r="V23" s="29">
        <v>2596.1810000000005</v>
      </c>
      <c r="W23" s="29">
        <f t="shared" si="17"/>
        <v>1298.0905000000002</v>
      </c>
      <c r="X23" s="26">
        <f t="shared" si="18"/>
        <v>370.8830000000001</v>
      </c>
      <c r="Y23" s="38">
        <v>5000</v>
      </c>
      <c r="Z23" s="38">
        <v>3700</v>
      </c>
      <c r="AA23" s="29">
        <v>50.795999999999999</v>
      </c>
      <c r="AB23" s="29">
        <f t="shared" si="19"/>
        <v>1.3728648648648649</v>
      </c>
      <c r="AC23" s="26">
        <f t="shared" si="20"/>
        <v>1.0159199999999999</v>
      </c>
      <c r="AD23" s="30">
        <v>4700</v>
      </c>
      <c r="AE23" s="30">
        <v>3500</v>
      </c>
      <c r="AF23" s="29">
        <v>4905.8580000000002</v>
      </c>
      <c r="AG23" s="29">
        <f t="shared" si="21"/>
        <v>140.16737142857144</v>
      </c>
      <c r="AH23" s="26">
        <f t="shared" si="22"/>
        <v>104.37995744680852</v>
      </c>
      <c r="AI23" s="30">
        <v>175</v>
      </c>
      <c r="AJ23" s="30">
        <v>150</v>
      </c>
      <c r="AK23" s="29">
        <v>166.4</v>
      </c>
      <c r="AL23" s="29">
        <f t="shared" si="23"/>
        <v>110.93333333333332</v>
      </c>
      <c r="AM23" s="26">
        <f t="shared" si="24"/>
        <v>95.085714285714289</v>
      </c>
      <c r="AN23" s="32">
        <v>0</v>
      </c>
      <c r="AO23" s="32">
        <v>0</v>
      </c>
      <c r="AP23" s="29">
        <v>0</v>
      </c>
      <c r="AQ23" s="29" t="e">
        <f t="shared" si="5"/>
        <v>#DIV/0!</v>
      </c>
      <c r="AR23" s="26" t="e">
        <f t="shared" si="6"/>
        <v>#DIV/0!</v>
      </c>
      <c r="AS23" s="31">
        <v>0</v>
      </c>
      <c r="AT23" s="31">
        <v>0</v>
      </c>
      <c r="AU23" s="26"/>
      <c r="AV23" s="26">
        <v>0</v>
      </c>
      <c r="AW23" s="26">
        <v>0</v>
      </c>
      <c r="AX23" s="26"/>
      <c r="AY23" s="26">
        <v>43838.6</v>
      </c>
      <c r="AZ23" s="26">
        <v>32878.949999999997</v>
      </c>
      <c r="BA23" s="26">
        <v>32879</v>
      </c>
      <c r="BB23" s="31">
        <v>0</v>
      </c>
      <c r="BC23" s="33">
        <v>0</v>
      </c>
      <c r="BD23" s="33">
        <v>0</v>
      </c>
      <c r="BE23" s="34"/>
      <c r="BF23" s="34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9">
        <f t="shared" si="7"/>
        <v>960</v>
      </c>
      <c r="BO23" s="29">
        <f t="shared" si="7"/>
        <v>470</v>
      </c>
      <c r="BP23" s="29">
        <f t="shared" si="7"/>
        <v>300.7</v>
      </c>
      <c r="BQ23" s="29">
        <f t="shared" si="25"/>
        <v>63.978723404255319</v>
      </c>
      <c r="BR23" s="26">
        <f t="shared" si="26"/>
        <v>31.322916666666668</v>
      </c>
      <c r="BS23" s="30">
        <v>600</v>
      </c>
      <c r="BT23" s="30">
        <v>200</v>
      </c>
      <c r="BU23" s="29">
        <v>90.7</v>
      </c>
      <c r="BV23" s="26">
        <v>0</v>
      </c>
      <c r="BW23" s="26">
        <v>0</v>
      </c>
      <c r="BX23" s="29">
        <v>0</v>
      </c>
      <c r="BY23" s="26">
        <v>0</v>
      </c>
      <c r="BZ23" s="26">
        <v>0</v>
      </c>
      <c r="CA23" s="26">
        <v>0</v>
      </c>
      <c r="CB23" s="30">
        <v>360</v>
      </c>
      <c r="CC23" s="30">
        <v>270</v>
      </c>
      <c r="CD23" s="26">
        <v>210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30">
        <v>0</v>
      </c>
      <c r="CL23" s="30">
        <v>0</v>
      </c>
      <c r="CM23" s="26">
        <v>0</v>
      </c>
      <c r="CN23" s="30">
        <v>1400</v>
      </c>
      <c r="CO23" s="30">
        <v>900</v>
      </c>
      <c r="CP23" s="26">
        <v>586.86</v>
      </c>
      <c r="CQ23" s="26">
        <v>1400</v>
      </c>
      <c r="CR23" s="26">
        <v>900</v>
      </c>
      <c r="CS23" s="26">
        <v>586.86</v>
      </c>
      <c r="CT23" s="30"/>
      <c r="CU23" s="30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9">
        <v>0</v>
      </c>
      <c r="DF23" s="29">
        <v>0</v>
      </c>
      <c r="DG23" s="29">
        <f t="shared" si="8"/>
        <v>56773.599999999999</v>
      </c>
      <c r="DH23" s="29">
        <f t="shared" si="8"/>
        <v>41798.949999999997</v>
      </c>
      <c r="DI23" s="29">
        <f t="shared" si="9"/>
        <v>41485.794999999998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7000</v>
      </c>
      <c r="DZ23" s="26">
        <v>7000</v>
      </c>
      <c r="EA23" s="29">
        <v>7000</v>
      </c>
      <c r="EB23" s="29">
        <v>0</v>
      </c>
      <c r="EC23" s="29">
        <f t="shared" si="10"/>
        <v>7000</v>
      </c>
      <c r="ED23" s="29">
        <f t="shared" si="10"/>
        <v>7000</v>
      </c>
      <c r="EE23" s="29">
        <f t="shared" si="11"/>
        <v>7000</v>
      </c>
      <c r="EF23" s="39"/>
      <c r="EG23" s="35"/>
      <c r="EH23" s="35"/>
      <c r="EI23" s="35"/>
      <c r="EJ23" s="35"/>
      <c r="EK23" s="35"/>
      <c r="EL23" s="39"/>
      <c r="EM23" s="35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1" customHeight="1">
      <c r="A24" s="25">
        <v>15</v>
      </c>
      <c r="B24" s="59" t="s">
        <v>71</v>
      </c>
      <c r="C24" s="26">
        <v>16029.7</v>
      </c>
      <c r="D24" s="37">
        <v>600</v>
      </c>
      <c r="E24" s="28">
        <f t="shared" si="12"/>
        <v>100210.4</v>
      </c>
      <c r="F24" s="28">
        <f t="shared" si="12"/>
        <v>78828.875</v>
      </c>
      <c r="G24" s="29">
        <f t="shared" si="0"/>
        <v>72314.983999999997</v>
      </c>
      <c r="H24" s="29">
        <f t="shared" si="1"/>
        <v>91.736668828522539</v>
      </c>
      <c r="I24" s="29">
        <f t="shared" si="2"/>
        <v>72.1631527266631</v>
      </c>
      <c r="J24" s="29">
        <f t="shared" si="3"/>
        <v>30121.4</v>
      </c>
      <c r="K24" s="29">
        <f t="shared" si="3"/>
        <v>24530</v>
      </c>
      <c r="L24" s="29">
        <f t="shared" si="3"/>
        <v>24944.583999999999</v>
      </c>
      <c r="M24" s="29">
        <f t="shared" si="13"/>
        <v>101.69011006930289</v>
      </c>
      <c r="N24" s="29">
        <f t="shared" si="14"/>
        <v>82.81349472468078</v>
      </c>
      <c r="O24" s="29">
        <f t="shared" si="4"/>
        <v>13400</v>
      </c>
      <c r="P24" s="29">
        <f t="shared" si="4"/>
        <v>10330</v>
      </c>
      <c r="Q24" s="29">
        <f t="shared" si="4"/>
        <v>11317.498</v>
      </c>
      <c r="R24" s="29">
        <f t="shared" si="15"/>
        <v>109.55951597289449</v>
      </c>
      <c r="S24" s="26">
        <f t="shared" si="16"/>
        <v>84.458940298507457</v>
      </c>
      <c r="T24" s="30">
        <v>800</v>
      </c>
      <c r="U24" s="30">
        <v>730</v>
      </c>
      <c r="V24" s="29">
        <v>1983.927999999999</v>
      </c>
      <c r="W24" s="29">
        <f t="shared" si="17"/>
        <v>271.77095890410942</v>
      </c>
      <c r="X24" s="26">
        <f t="shared" si="18"/>
        <v>247.99099999999984</v>
      </c>
      <c r="Y24" s="31">
        <v>3100</v>
      </c>
      <c r="Z24" s="31">
        <v>1500</v>
      </c>
      <c r="AA24" s="29">
        <v>1.5880000000000001</v>
      </c>
      <c r="AB24" s="29">
        <f t="shared" si="19"/>
        <v>0.10586666666666668</v>
      </c>
      <c r="AC24" s="26">
        <f t="shared" si="20"/>
        <v>5.1225806451612899E-2</v>
      </c>
      <c r="AD24" s="30">
        <v>12600</v>
      </c>
      <c r="AE24" s="30">
        <v>9600</v>
      </c>
      <c r="AF24" s="29">
        <v>9333.57</v>
      </c>
      <c r="AG24" s="29">
        <f t="shared" si="21"/>
        <v>97.224687500000002</v>
      </c>
      <c r="AH24" s="26">
        <f t="shared" si="22"/>
        <v>74.075952380952387</v>
      </c>
      <c r="AI24" s="30">
        <v>550.5</v>
      </c>
      <c r="AJ24" s="30">
        <v>450</v>
      </c>
      <c r="AK24" s="29">
        <v>462.9</v>
      </c>
      <c r="AL24" s="29">
        <f t="shared" si="23"/>
        <v>102.86666666666666</v>
      </c>
      <c r="AM24" s="26">
        <f t="shared" si="24"/>
        <v>84.087193460490468</v>
      </c>
      <c r="AN24" s="32">
        <v>0</v>
      </c>
      <c r="AO24" s="32">
        <v>0</v>
      </c>
      <c r="AP24" s="29">
        <v>0</v>
      </c>
      <c r="AQ24" s="29" t="e">
        <f t="shared" si="5"/>
        <v>#DIV/0!</v>
      </c>
      <c r="AR24" s="26" t="e">
        <f t="shared" si="6"/>
        <v>#DIV/0!</v>
      </c>
      <c r="AS24" s="31">
        <v>0</v>
      </c>
      <c r="AT24" s="31">
        <v>0</v>
      </c>
      <c r="AU24" s="26"/>
      <c r="AV24" s="26">
        <v>0</v>
      </c>
      <c r="AW24" s="26">
        <v>0</v>
      </c>
      <c r="AX24" s="26"/>
      <c r="AY24" s="26">
        <v>63160.5</v>
      </c>
      <c r="AZ24" s="26">
        <v>47370.375</v>
      </c>
      <c r="BA24" s="26">
        <v>47370.400000000001</v>
      </c>
      <c r="BB24" s="31">
        <v>0</v>
      </c>
      <c r="BC24" s="33">
        <v>0</v>
      </c>
      <c r="BD24" s="33">
        <v>0</v>
      </c>
      <c r="BE24" s="34"/>
      <c r="BF24" s="34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9">
        <f t="shared" si="7"/>
        <v>270.89999999999998</v>
      </c>
      <c r="BO24" s="29">
        <f t="shared" si="7"/>
        <v>150</v>
      </c>
      <c r="BP24" s="29">
        <f t="shared" si="7"/>
        <v>87.438000000000002</v>
      </c>
      <c r="BQ24" s="29">
        <f t="shared" si="25"/>
        <v>58.292000000000002</v>
      </c>
      <c r="BR24" s="26">
        <f t="shared" si="26"/>
        <v>32.27685492801772</v>
      </c>
      <c r="BS24" s="30">
        <v>270.89999999999998</v>
      </c>
      <c r="BT24" s="30">
        <v>150</v>
      </c>
      <c r="BU24" s="29">
        <v>0</v>
      </c>
      <c r="BV24" s="26">
        <v>0</v>
      </c>
      <c r="BW24" s="26">
        <v>0</v>
      </c>
      <c r="BX24" s="29">
        <v>87.438000000000002</v>
      </c>
      <c r="BY24" s="26">
        <v>0</v>
      </c>
      <c r="BZ24" s="26">
        <v>0</v>
      </c>
      <c r="CA24" s="26">
        <v>0</v>
      </c>
      <c r="CB24" s="30">
        <v>0</v>
      </c>
      <c r="CC24" s="30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30">
        <v>0</v>
      </c>
      <c r="CL24" s="30">
        <v>0</v>
      </c>
      <c r="CM24" s="26">
        <v>0</v>
      </c>
      <c r="CN24" s="30">
        <v>1500</v>
      </c>
      <c r="CO24" s="30">
        <v>800</v>
      </c>
      <c r="CP24" s="26">
        <v>581.65</v>
      </c>
      <c r="CQ24" s="26">
        <v>1500</v>
      </c>
      <c r="CR24" s="26">
        <v>800</v>
      </c>
      <c r="CS24" s="26">
        <v>480.45</v>
      </c>
      <c r="CT24" s="30">
        <v>11300</v>
      </c>
      <c r="CU24" s="30">
        <v>11300</v>
      </c>
      <c r="CV24" s="26">
        <v>12493.51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9">
        <v>0</v>
      </c>
      <c r="DF24" s="29">
        <v>0</v>
      </c>
      <c r="DG24" s="29">
        <f t="shared" si="8"/>
        <v>93281.9</v>
      </c>
      <c r="DH24" s="29">
        <f t="shared" si="8"/>
        <v>71900.375</v>
      </c>
      <c r="DI24" s="29">
        <f t="shared" si="9"/>
        <v>72314.983999999997</v>
      </c>
      <c r="DJ24" s="26">
        <v>0</v>
      </c>
      <c r="DK24" s="26">
        <v>0</v>
      </c>
      <c r="DL24" s="26">
        <v>0</v>
      </c>
      <c r="DM24" s="26">
        <v>6928.5</v>
      </c>
      <c r="DN24" s="26">
        <v>6928.5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42605</v>
      </c>
      <c r="DZ24" s="26">
        <v>42605</v>
      </c>
      <c r="EA24" s="29">
        <v>0</v>
      </c>
      <c r="EB24" s="29">
        <v>0</v>
      </c>
      <c r="EC24" s="29">
        <f t="shared" si="10"/>
        <v>49533.5</v>
      </c>
      <c r="ED24" s="29">
        <f t="shared" si="10"/>
        <v>49533.5</v>
      </c>
      <c r="EE24" s="29">
        <f t="shared" si="11"/>
        <v>0</v>
      </c>
      <c r="EF24" s="39"/>
      <c r="EG24" s="35"/>
      <c r="EH24" s="35"/>
      <c r="EI24" s="35"/>
      <c r="EJ24" s="35"/>
      <c r="EK24" s="35"/>
      <c r="EL24" s="39"/>
      <c r="EM24" s="35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1" customHeight="1">
      <c r="A25" s="25">
        <v>16</v>
      </c>
      <c r="B25" s="59" t="s">
        <v>72</v>
      </c>
      <c r="C25" s="26">
        <v>192783</v>
      </c>
      <c r="D25" s="37">
        <v>154</v>
      </c>
      <c r="E25" s="28">
        <f t="shared" si="12"/>
        <v>132695</v>
      </c>
      <c r="F25" s="28">
        <f t="shared" si="12"/>
        <v>94692.5</v>
      </c>
      <c r="G25" s="29">
        <f t="shared" si="0"/>
        <v>87987.646000000008</v>
      </c>
      <c r="H25" s="29">
        <f t="shared" si="1"/>
        <v>92.919339968846543</v>
      </c>
      <c r="I25" s="29">
        <f t="shared" si="2"/>
        <v>66.308184935378137</v>
      </c>
      <c r="J25" s="29">
        <f t="shared" si="3"/>
        <v>45980</v>
      </c>
      <c r="K25" s="29">
        <f t="shared" si="3"/>
        <v>29580</v>
      </c>
      <c r="L25" s="29">
        <f t="shared" si="3"/>
        <v>23332.846000000005</v>
      </c>
      <c r="M25" s="29">
        <f t="shared" si="13"/>
        <v>78.880480054090611</v>
      </c>
      <c r="N25" s="29">
        <f t="shared" si="14"/>
        <v>50.745641583297093</v>
      </c>
      <c r="O25" s="29">
        <f t="shared" si="4"/>
        <v>25600</v>
      </c>
      <c r="P25" s="29">
        <f t="shared" si="4"/>
        <v>17000</v>
      </c>
      <c r="Q25" s="29">
        <f t="shared" si="4"/>
        <v>14377.482000000004</v>
      </c>
      <c r="R25" s="29">
        <f t="shared" si="15"/>
        <v>84.573423529411784</v>
      </c>
      <c r="S25" s="26">
        <f t="shared" si="16"/>
        <v>56.162039062500014</v>
      </c>
      <c r="T25" s="30">
        <v>5300</v>
      </c>
      <c r="U25" s="30">
        <v>3000</v>
      </c>
      <c r="V25" s="29">
        <v>2127.2080000000037</v>
      </c>
      <c r="W25" s="29">
        <f t="shared" si="17"/>
        <v>70.906933333333455</v>
      </c>
      <c r="X25" s="26">
        <f t="shared" si="18"/>
        <v>40.136000000000074</v>
      </c>
      <c r="Y25" s="38">
        <v>8500</v>
      </c>
      <c r="Z25" s="38">
        <v>5000</v>
      </c>
      <c r="AA25" s="29">
        <v>1568.048</v>
      </c>
      <c r="AB25" s="29">
        <f t="shared" si="19"/>
        <v>31.360959999999999</v>
      </c>
      <c r="AC25" s="26">
        <f t="shared" si="20"/>
        <v>18.447623529411764</v>
      </c>
      <c r="AD25" s="30">
        <v>20300</v>
      </c>
      <c r="AE25" s="30">
        <v>14000</v>
      </c>
      <c r="AF25" s="29">
        <v>12250.273999999999</v>
      </c>
      <c r="AG25" s="29">
        <f t="shared" si="21"/>
        <v>87.501957142857137</v>
      </c>
      <c r="AH25" s="26">
        <f t="shared" si="22"/>
        <v>60.346177339901473</v>
      </c>
      <c r="AI25" s="30">
        <v>1400</v>
      </c>
      <c r="AJ25" s="30">
        <v>1000</v>
      </c>
      <c r="AK25" s="29">
        <v>909.4</v>
      </c>
      <c r="AL25" s="29">
        <f t="shared" si="23"/>
        <v>90.94</v>
      </c>
      <c r="AM25" s="26">
        <f t="shared" si="24"/>
        <v>64.957142857142856</v>
      </c>
      <c r="AN25" s="32">
        <v>0</v>
      </c>
      <c r="AO25" s="32">
        <v>0</v>
      </c>
      <c r="AP25" s="29">
        <v>0</v>
      </c>
      <c r="AQ25" s="29" t="e">
        <f t="shared" si="5"/>
        <v>#DIV/0!</v>
      </c>
      <c r="AR25" s="26" t="e">
        <f t="shared" si="6"/>
        <v>#DIV/0!</v>
      </c>
      <c r="AS25" s="31">
        <v>0</v>
      </c>
      <c r="AT25" s="31">
        <v>0</v>
      </c>
      <c r="AU25" s="26"/>
      <c r="AV25" s="26">
        <v>0</v>
      </c>
      <c r="AW25" s="26">
        <v>0</v>
      </c>
      <c r="AX25" s="26"/>
      <c r="AY25" s="26">
        <v>85189.2</v>
      </c>
      <c r="AZ25" s="26">
        <v>63891.899999999994</v>
      </c>
      <c r="BA25" s="26">
        <v>63891.9</v>
      </c>
      <c r="BB25" s="31">
        <v>0</v>
      </c>
      <c r="BC25" s="33">
        <v>0</v>
      </c>
      <c r="BD25" s="33">
        <v>0</v>
      </c>
      <c r="BE25" s="34">
        <v>1525.8</v>
      </c>
      <c r="BF25" s="34">
        <v>1220.5999999999999</v>
      </c>
      <c r="BG25" s="26">
        <v>762.9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9">
        <f t="shared" si="7"/>
        <v>2460</v>
      </c>
      <c r="BO25" s="29">
        <f t="shared" si="7"/>
        <v>1680</v>
      </c>
      <c r="BP25" s="29">
        <f t="shared" si="7"/>
        <v>1496.471</v>
      </c>
      <c r="BQ25" s="29">
        <f t="shared" si="25"/>
        <v>89.075654761904772</v>
      </c>
      <c r="BR25" s="26">
        <f t="shared" si="26"/>
        <v>60.832154471544719</v>
      </c>
      <c r="BS25" s="30">
        <v>2100</v>
      </c>
      <c r="BT25" s="30">
        <v>1500</v>
      </c>
      <c r="BU25" s="29">
        <v>1286.471</v>
      </c>
      <c r="BV25" s="26">
        <v>0</v>
      </c>
      <c r="BW25" s="26">
        <v>0</v>
      </c>
      <c r="BX25" s="29">
        <v>0</v>
      </c>
      <c r="BY25" s="26">
        <v>0</v>
      </c>
      <c r="BZ25" s="26">
        <v>0</v>
      </c>
      <c r="CA25" s="26">
        <v>0</v>
      </c>
      <c r="CB25" s="30">
        <v>360</v>
      </c>
      <c r="CC25" s="30">
        <v>180</v>
      </c>
      <c r="CD25" s="26">
        <v>210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30">
        <v>0</v>
      </c>
      <c r="CL25" s="30">
        <v>0</v>
      </c>
      <c r="CM25" s="26">
        <v>0</v>
      </c>
      <c r="CN25" s="30">
        <v>8020</v>
      </c>
      <c r="CO25" s="30">
        <v>4900</v>
      </c>
      <c r="CP25" s="26">
        <v>3316.97</v>
      </c>
      <c r="CQ25" s="26">
        <v>3800</v>
      </c>
      <c r="CR25" s="26">
        <v>2000</v>
      </c>
      <c r="CS25" s="26">
        <v>629.41999999999996</v>
      </c>
      <c r="CT25" s="30"/>
      <c r="CU25" s="30">
        <v>0</v>
      </c>
      <c r="CV25" s="26">
        <v>1464.4749999999999</v>
      </c>
      <c r="CW25" s="26">
        <v>0</v>
      </c>
      <c r="CX25" s="26">
        <v>0</v>
      </c>
      <c r="CY25" s="26">
        <v>200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9">
        <v>0</v>
      </c>
      <c r="DF25" s="29">
        <v>0</v>
      </c>
      <c r="DG25" s="29">
        <f t="shared" si="8"/>
        <v>132695</v>
      </c>
      <c r="DH25" s="29">
        <f t="shared" si="8"/>
        <v>94692.5</v>
      </c>
      <c r="DI25" s="29">
        <f t="shared" si="9"/>
        <v>87987.646000000008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9">
        <v>0</v>
      </c>
      <c r="EB25" s="29">
        <v>0</v>
      </c>
      <c r="EC25" s="29">
        <f t="shared" si="10"/>
        <v>0</v>
      </c>
      <c r="ED25" s="29">
        <f t="shared" si="10"/>
        <v>0</v>
      </c>
      <c r="EE25" s="29">
        <f t="shared" si="11"/>
        <v>0</v>
      </c>
      <c r="EF25" s="39"/>
      <c r="EG25" s="35"/>
      <c r="EH25" s="35"/>
      <c r="EI25" s="35"/>
      <c r="EJ25" s="35"/>
      <c r="EK25" s="35"/>
      <c r="EL25" s="39"/>
      <c r="EM25" s="35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1" customHeight="1">
      <c r="A26" s="25">
        <v>17</v>
      </c>
      <c r="B26" s="59" t="s">
        <v>73</v>
      </c>
      <c r="C26" s="26">
        <v>5735.6</v>
      </c>
      <c r="D26" s="37">
        <v>0</v>
      </c>
      <c r="E26" s="28">
        <f t="shared" si="12"/>
        <v>72687.7</v>
      </c>
      <c r="F26" s="28">
        <f t="shared" si="12"/>
        <v>58233.9</v>
      </c>
      <c r="G26" s="29">
        <f t="shared" si="0"/>
        <v>40614.789999999994</v>
      </c>
      <c r="H26" s="29">
        <f t="shared" si="1"/>
        <v>69.744238321664866</v>
      </c>
      <c r="I26" s="29">
        <f t="shared" si="2"/>
        <v>55.875739636829877</v>
      </c>
      <c r="J26" s="29">
        <f t="shared" si="3"/>
        <v>21659.4</v>
      </c>
      <c r="K26" s="29">
        <f t="shared" si="3"/>
        <v>16592</v>
      </c>
      <c r="L26" s="29">
        <f t="shared" si="3"/>
        <v>12455.690000000002</v>
      </c>
      <c r="M26" s="29">
        <f t="shared" si="13"/>
        <v>75.070455641272915</v>
      </c>
      <c r="N26" s="29">
        <f t="shared" si="14"/>
        <v>57.507086992252795</v>
      </c>
      <c r="O26" s="29">
        <f t="shared" si="4"/>
        <v>10541.199999999999</v>
      </c>
      <c r="P26" s="29">
        <f t="shared" si="4"/>
        <v>7800</v>
      </c>
      <c r="Q26" s="29">
        <f t="shared" si="4"/>
        <v>6700.8160000000007</v>
      </c>
      <c r="R26" s="29">
        <f t="shared" si="15"/>
        <v>85.907897435897439</v>
      </c>
      <c r="S26" s="26">
        <f t="shared" si="16"/>
        <v>63.567867036011094</v>
      </c>
      <c r="T26" s="30">
        <v>1069.8</v>
      </c>
      <c r="U26" s="30">
        <v>800</v>
      </c>
      <c r="V26" s="29">
        <v>832.84200000000033</v>
      </c>
      <c r="W26" s="29">
        <f t="shared" si="17"/>
        <v>104.10525000000004</v>
      </c>
      <c r="X26" s="26">
        <f t="shared" si="18"/>
        <v>77.850252383623143</v>
      </c>
      <c r="Y26" s="38">
        <v>6903.8</v>
      </c>
      <c r="Z26" s="38">
        <v>5500</v>
      </c>
      <c r="AA26" s="29">
        <v>2887.174</v>
      </c>
      <c r="AB26" s="29">
        <f t="shared" si="19"/>
        <v>52.494072727272723</v>
      </c>
      <c r="AC26" s="26">
        <f t="shared" si="20"/>
        <v>41.820070106318255</v>
      </c>
      <c r="AD26" s="30">
        <v>9471.4</v>
      </c>
      <c r="AE26" s="30">
        <v>7000</v>
      </c>
      <c r="AF26" s="29">
        <v>5867.9740000000002</v>
      </c>
      <c r="AG26" s="29">
        <f t="shared" si="21"/>
        <v>83.828199999999995</v>
      </c>
      <c r="AH26" s="26">
        <f t="shared" si="22"/>
        <v>61.954663513313768</v>
      </c>
      <c r="AI26" s="30">
        <v>192</v>
      </c>
      <c r="AJ26" s="30">
        <v>192</v>
      </c>
      <c r="AK26" s="29">
        <v>141</v>
      </c>
      <c r="AL26" s="29">
        <f t="shared" si="23"/>
        <v>73.4375</v>
      </c>
      <c r="AM26" s="26">
        <f t="shared" si="24"/>
        <v>73.4375</v>
      </c>
      <c r="AN26" s="32">
        <v>0</v>
      </c>
      <c r="AO26" s="32">
        <v>0</v>
      </c>
      <c r="AP26" s="29">
        <v>0</v>
      </c>
      <c r="AQ26" s="29" t="e">
        <f t="shared" si="5"/>
        <v>#DIV/0!</v>
      </c>
      <c r="AR26" s="26" t="e">
        <f t="shared" si="6"/>
        <v>#DIV/0!</v>
      </c>
      <c r="AS26" s="31">
        <v>0</v>
      </c>
      <c r="AT26" s="31">
        <v>0</v>
      </c>
      <c r="AU26" s="26"/>
      <c r="AV26" s="26">
        <v>0</v>
      </c>
      <c r="AW26" s="26">
        <v>0</v>
      </c>
      <c r="AX26" s="26"/>
      <c r="AY26" s="26">
        <v>37545.4</v>
      </c>
      <c r="AZ26" s="26">
        <v>28159</v>
      </c>
      <c r="BA26" s="26">
        <v>28159.1</v>
      </c>
      <c r="BB26" s="31">
        <v>0</v>
      </c>
      <c r="BC26" s="33">
        <v>0</v>
      </c>
      <c r="BD26" s="33">
        <v>0</v>
      </c>
      <c r="BE26" s="34"/>
      <c r="BF26" s="34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9">
        <f t="shared" si="7"/>
        <v>822.4</v>
      </c>
      <c r="BO26" s="29">
        <f t="shared" si="7"/>
        <v>600</v>
      </c>
      <c r="BP26" s="29">
        <f t="shared" si="7"/>
        <v>336.38600000000002</v>
      </c>
      <c r="BQ26" s="29">
        <f t="shared" si="25"/>
        <v>56.064333333333337</v>
      </c>
      <c r="BR26" s="26">
        <f t="shared" si="26"/>
        <v>40.902966926070043</v>
      </c>
      <c r="BS26" s="30">
        <v>822.4</v>
      </c>
      <c r="BT26" s="30">
        <v>600</v>
      </c>
      <c r="BU26" s="29">
        <v>336.38600000000002</v>
      </c>
      <c r="BV26" s="26">
        <v>0</v>
      </c>
      <c r="BW26" s="26">
        <v>0</v>
      </c>
      <c r="BX26" s="29">
        <v>0</v>
      </c>
      <c r="BY26" s="26">
        <v>0</v>
      </c>
      <c r="BZ26" s="26">
        <v>0</v>
      </c>
      <c r="CA26" s="26">
        <v>0</v>
      </c>
      <c r="CB26" s="30">
        <v>0</v>
      </c>
      <c r="CC26" s="30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30">
        <v>0</v>
      </c>
      <c r="CL26" s="30">
        <v>0</v>
      </c>
      <c r="CM26" s="26">
        <v>0</v>
      </c>
      <c r="CN26" s="30">
        <v>3200</v>
      </c>
      <c r="CO26" s="30">
        <v>2500</v>
      </c>
      <c r="CP26" s="26">
        <v>1740.645</v>
      </c>
      <c r="CQ26" s="26">
        <v>1400</v>
      </c>
      <c r="CR26" s="26">
        <v>300</v>
      </c>
      <c r="CS26" s="26">
        <v>151.44499999999999</v>
      </c>
      <c r="CT26" s="30"/>
      <c r="CU26" s="30">
        <v>0</v>
      </c>
      <c r="CV26" s="26">
        <v>649.66899999999998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9">
        <v>0</v>
      </c>
      <c r="DF26" s="29">
        <v>0</v>
      </c>
      <c r="DG26" s="29">
        <f t="shared" si="8"/>
        <v>59204.800000000003</v>
      </c>
      <c r="DH26" s="29">
        <f t="shared" si="8"/>
        <v>44751</v>
      </c>
      <c r="DI26" s="29">
        <f t="shared" si="9"/>
        <v>40614.789999999994</v>
      </c>
      <c r="DJ26" s="26">
        <v>0</v>
      </c>
      <c r="DK26" s="26">
        <v>0</v>
      </c>
      <c r="DL26" s="26">
        <v>0</v>
      </c>
      <c r="DM26" s="26">
        <v>13482.9</v>
      </c>
      <c r="DN26" s="26">
        <v>13482.9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9">
        <v>0</v>
      </c>
      <c r="EB26" s="29">
        <v>0</v>
      </c>
      <c r="EC26" s="29">
        <f t="shared" si="10"/>
        <v>13482.9</v>
      </c>
      <c r="ED26" s="29">
        <f t="shared" si="10"/>
        <v>13482.9</v>
      </c>
      <c r="EE26" s="29">
        <f t="shared" si="11"/>
        <v>0</v>
      </c>
      <c r="EF26" s="39"/>
      <c r="EG26" s="35"/>
      <c r="EH26" s="35"/>
      <c r="EI26" s="35"/>
      <c r="EJ26" s="35"/>
      <c r="EK26" s="35"/>
      <c r="EL26" s="39"/>
      <c r="EM26" s="35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1" customHeight="1">
      <c r="A27" s="25">
        <v>18</v>
      </c>
      <c r="B27" s="59" t="s">
        <v>74</v>
      </c>
      <c r="C27" s="26">
        <v>7725.2000000000007</v>
      </c>
      <c r="D27" s="37">
        <v>0</v>
      </c>
      <c r="E27" s="28">
        <f t="shared" si="12"/>
        <v>29312.3</v>
      </c>
      <c r="F27" s="28">
        <f t="shared" si="12"/>
        <v>21684</v>
      </c>
      <c r="G27" s="29">
        <f t="shared" si="0"/>
        <v>20279.922999999999</v>
      </c>
      <c r="H27" s="29">
        <f t="shared" si="1"/>
        <v>93.524824755580156</v>
      </c>
      <c r="I27" s="29">
        <f t="shared" si="2"/>
        <v>69.185710435550945</v>
      </c>
      <c r="J27" s="29">
        <f t="shared" si="3"/>
        <v>7797.1</v>
      </c>
      <c r="K27" s="29">
        <f t="shared" si="3"/>
        <v>5547.6</v>
      </c>
      <c r="L27" s="29">
        <f t="shared" si="3"/>
        <v>4143.5229999999992</v>
      </c>
      <c r="M27" s="29">
        <f t="shared" si="13"/>
        <v>74.690370610714524</v>
      </c>
      <c r="N27" s="29">
        <f t="shared" si="14"/>
        <v>53.141847610008838</v>
      </c>
      <c r="O27" s="29">
        <f t="shared" si="4"/>
        <v>3722</v>
      </c>
      <c r="P27" s="29">
        <f t="shared" si="4"/>
        <v>2791.8</v>
      </c>
      <c r="Q27" s="29">
        <f t="shared" si="4"/>
        <v>2706.9839999999999</v>
      </c>
      <c r="R27" s="29">
        <f t="shared" si="15"/>
        <v>96.961960025789807</v>
      </c>
      <c r="S27" s="26">
        <f t="shared" si="16"/>
        <v>72.729285330467491</v>
      </c>
      <c r="T27" s="30">
        <v>177</v>
      </c>
      <c r="U27" s="30">
        <v>132.80000000000001</v>
      </c>
      <c r="V27" s="29">
        <v>474.90099999999967</v>
      </c>
      <c r="W27" s="29">
        <f t="shared" si="17"/>
        <v>357.60617469879492</v>
      </c>
      <c r="X27" s="26">
        <f t="shared" si="18"/>
        <v>268.30564971751392</v>
      </c>
      <c r="Y27" s="38">
        <v>3168.8</v>
      </c>
      <c r="Z27" s="38">
        <v>2076</v>
      </c>
      <c r="AA27" s="29">
        <v>744.95600000000002</v>
      </c>
      <c r="AB27" s="29">
        <f t="shared" si="19"/>
        <v>35.884200385356458</v>
      </c>
      <c r="AC27" s="26">
        <f t="shared" si="20"/>
        <v>23.509088613986368</v>
      </c>
      <c r="AD27" s="30">
        <v>3545</v>
      </c>
      <c r="AE27" s="30">
        <v>2659</v>
      </c>
      <c r="AF27" s="29">
        <v>2232.0830000000001</v>
      </c>
      <c r="AG27" s="29">
        <f t="shared" si="21"/>
        <v>83.944452801805198</v>
      </c>
      <c r="AH27" s="26">
        <f t="shared" si="22"/>
        <v>62.964259520451336</v>
      </c>
      <c r="AI27" s="30">
        <v>257</v>
      </c>
      <c r="AJ27" s="30">
        <v>192.8</v>
      </c>
      <c r="AK27" s="29">
        <v>220.53</v>
      </c>
      <c r="AL27" s="29">
        <f t="shared" si="23"/>
        <v>114.38278008298755</v>
      </c>
      <c r="AM27" s="26">
        <f t="shared" si="24"/>
        <v>85.809338521400775</v>
      </c>
      <c r="AN27" s="32">
        <v>0</v>
      </c>
      <c r="AO27" s="32">
        <v>0</v>
      </c>
      <c r="AP27" s="29">
        <v>0</v>
      </c>
      <c r="AQ27" s="29" t="e">
        <f t="shared" si="5"/>
        <v>#DIV/0!</v>
      </c>
      <c r="AR27" s="26" t="e">
        <f t="shared" si="6"/>
        <v>#DIV/0!</v>
      </c>
      <c r="AS27" s="31">
        <v>0</v>
      </c>
      <c r="AT27" s="31">
        <v>0</v>
      </c>
      <c r="AU27" s="26"/>
      <c r="AV27" s="26">
        <v>0</v>
      </c>
      <c r="AW27" s="26">
        <v>0</v>
      </c>
      <c r="AX27" s="26"/>
      <c r="AY27" s="26">
        <v>21515.200000000001</v>
      </c>
      <c r="AZ27" s="26">
        <v>16136.400000000001</v>
      </c>
      <c r="BA27" s="26">
        <v>16136.4</v>
      </c>
      <c r="BB27" s="31">
        <v>0</v>
      </c>
      <c r="BC27" s="33">
        <v>0</v>
      </c>
      <c r="BD27" s="33">
        <v>0</v>
      </c>
      <c r="BE27" s="34"/>
      <c r="BF27" s="34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9">
        <f t="shared" si="7"/>
        <v>193.3</v>
      </c>
      <c r="BO27" s="29">
        <f t="shared" si="7"/>
        <v>145</v>
      </c>
      <c r="BP27" s="29">
        <f t="shared" si="7"/>
        <v>456.15300000000002</v>
      </c>
      <c r="BQ27" s="29">
        <f t="shared" si="25"/>
        <v>314.58827586206894</v>
      </c>
      <c r="BR27" s="26">
        <f t="shared" si="26"/>
        <v>235.9818934299017</v>
      </c>
      <c r="BS27" s="30">
        <v>193.3</v>
      </c>
      <c r="BT27" s="30">
        <v>145</v>
      </c>
      <c r="BU27" s="29">
        <v>0</v>
      </c>
      <c r="BV27" s="26">
        <v>0</v>
      </c>
      <c r="BW27" s="26">
        <v>0</v>
      </c>
      <c r="BX27" s="29">
        <v>106.15300000000001</v>
      </c>
      <c r="BY27" s="26">
        <v>0</v>
      </c>
      <c r="BZ27" s="26">
        <v>0</v>
      </c>
      <c r="CA27" s="26">
        <v>0</v>
      </c>
      <c r="CB27" s="30">
        <v>0</v>
      </c>
      <c r="CC27" s="30">
        <v>0</v>
      </c>
      <c r="CD27" s="26">
        <v>350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30">
        <v>0</v>
      </c>
      <c r="CL27" s="30">
        <v>0</v>
      </c>
      <c r="CM27" s="26">
        <v>0</v>
      </c>
      <c r="CN27" s="30">
        <v>456</v>
      </c>
      <c r="CO27" s="30">
        <v>342</v>
      </c>
      <c r="CP27" s="26">
        <v>14.9</v>
      </c>
      <c r="CQ27" s="26">
        <v>456</v>
      </c>
      <c r="CR27" s="26">
        <v>342</v>
      </c>
      <c r="CS27" s="26">
        <v>0</v>
      </c>
      <c r="CT27" s="30"/>
      <c r="CU27" s="30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9">
        <v>0</v>
      </c>
      <c r="DF27" s="29">
        <v>0</v>
      </c>
      <c r="DG27" s="29">
        <f t="shared" si="8"/>
        <v>29312.3</v>
      </c>
      <c r="DH27" s="29">
        <f t="shared" si="8"/>
        <v>21684</v>
      </c>
      <c r="DI27" s="29">
        <f t="shared" si="9"/>
        <v>20279.922999999999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9">
        <v>0</v>
      </c>
      <c r="EB27" s="29">
        <v>0</v>
      </c>
      <c r="EC27" s="29">
        <f t="shared" si="10"/>
        <v>0</v>
      </c>
      <c r="ED27" s="29">
        <f t="shared" si="10"/>
        <v>0</v>
      </c>
      <c r="EE27" s="29">
        <f t="shared" si="11"/>
        <v>0</v>
      </c>
      <c r="EF27" s="39"/>
      <c r="EG27" s="35"/>
      <c r="EH27" s="35"/>
      <c r="EI27" s="35"/>
      <c r="EJ27" s="35"/>
      <c r="EK27" s="35"/>
      <c r="EL27" s="39"/>
      <c r="EM27" s="35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ht="21" customHeight="1">
      <c r="A28" s="25">
        <v>19</v>
      </c>
      <c r="B28" s="59" t="s">
        <v>75</v>
      </c>
      <c r="C28" s="26">
        <v>3826.3</v>
      </c>
      <c r="D28" s="37">
        <v>0</v>
      </c>
      <c r="E28" s="28">
        <f t="shared" si="12"/>
        <v>39347.899999999994</v>
      </c>
      <c r="F28" s="28">
        <f t="shared" si="12"/>
        <v>29174.124999999996</v>
      </c>
      <c r="G28" s="29">
        <f t="shared" si="0"/>
        <v>25512.976999999999</v>
      </c>
      <c r="H28" s="29">
        <f t="shared" si="1"/>
        <v>87.450701606303539</v>
      </c>
      <c r="I28" s="29">
        <f t="shared" si="2"/>
        <v>64.839488257314883</v>
      </c>
      <c r="J28" s="29">
        <f t="shared" si="3"/>
        <v>13278.8</v>
      </c>
      <c r="K28" s="29">
        <f t="shared" si="3"/>
        <v>9622.2999999999993</v>
      </c>
      <c r="L28" s="29">
        <f t="shared" si="3"/>
        <v>5961.1769999999997</v>
      </c>
      <c r="M28" s="29">
        <f t="shared" si="13"/>
        <v>61.951685148041534</v>
      </c>
      <c r="N28" s="29">
        <f t="shared" si="14"/>
        <v>44.892437569659911</v>
      </c>
      <c r="O28" s="29">
        <f t="shared" si="4"/>
        <v>4752.3999999999996</v>
      </c>
      <c r="P28" s="29">
        <f t="shared" si="4"/>
        <v>3565</v>
      </c>
      <c r="Q28" s="29">
        <f t="shared" si="4"/>
        <v>3260.1809999999991</v>
      </c>
      <c r="R28" s="29">
        <f t="shared" si="15"/>
        <v>91.449677419354813</v>
      </c>
      <c r="S28" s="26">
        <f t="shared" si="16"/>
        <v>68.60072805319416</v>
      </c>
      <c r="T28" s="30">
        <v>130</v>
      </c>
      <c r="U28" s="30">
        <v>95</v>
      </c>
      <c r="V28" s="29">
        <v>566.21799999999894</v>
      </c>
      <c r="W28" s="29">
        <f t="shared" si="17"/>
        <v>596.01894736841996</v>
      </c>
      <c r="X28" s="26">
        <f t="shared" si="18"/>
        <v>435.55230769230684</v>
      </c>
      <c r="Y28" s="38">
        <v>6696.4</v>
      </c>
      <c r="Z28" s="38">
        <v>5022.3</v>
      </c>
      <c r="AA28" s="29">
        <v>2099.0700000000002</v>
      </c>
      <c r="AB28" s="29">
        <f t="shared" si="19"/>
        <v>41.794994325309119</v>
      </c>
      <c r="AC28" s="26">
        <f t="shared" si="20"/>
        <v>31.346245743981843</v>
      </c>
      <c r="AD28" s="30">
        <v>4622.3999999999996</v>
      </c>
      <c r="AE28" s="30">
        <v>3470</v>
      </c>
      <c r="AF28" s="29">
        <v>2693.9630000000002</v>
      </c>
      <c r="AG28" s="29">
        <f t="shared" si="21"/>
        <v>77.635821325648422</v>
      </c>
      <c r="AH28" s="26">
        <f t="shared" si="22"/>
        <v>58.28061180339219</v>
      </c>
      <c r="AI28" s="30">
        <v>120</v>
      </c>
      <c r="AJ28" s="30">
        <v>90</v>
      </c>
      <c r="AK28" s="29">
        <v>99.1</v>
      </c>
      <c r="AL28" s="29">
        <f t="shared" si="23"/>
        <v>110.11111111111111</v>
      </c>
      <c r="AM28" s="26">
        <f t="shared" si="24"/>
        <v>82.583333333333329</v>
      </c>
      <c r="AN28" s="32">
        <v>0</v>
      </c>
      <c r="AO28" s="32">
        <v>0</v>
      </c>
      <c r="AP28" s="29">
        <v>0</v>
      </c>
      <c r="AQ28" s="29" t="e">
        <f t="shared" si="5"/>
        <v>#DIV/0!</v>
      </c>
      <c r="AR28" s="26" t="e">
        <f t="shared" si="6"/>
        <v>#DIV/0!</v>
      </c>
      <c r="AS28" s="31">
        <v>0</v>
      </c>
      <c r="AT28" s="31">
        <v>0</v>
      </c>
      <c r="AU28" s="26"/>
      <c r="AV28" s="26">
        <v>0</v>
      </c>
      <c r="AW28" s="26">
        <v>0</v>
      </c>
      <c r="AX28" s="26"/>
      <c r="AY28" s="26">
        <v>26069.1</v>
      </c>
      <c r="AZ28" s="26">
        <v>19551.824999999997</v>
      </c>
      <c r="BA28" s="26">
        <v>19551.8</v>
      </c>
      <c r="BB28" s="31">
        <v>0</v>
      </c>
      <c r="BC28" s="33">
        <v>0</v>
      </c>
      <c r="BD28" s="33">
        <v>0</v>
      </c>
      <c r="BE28" s="34"/>
      <c r="BF28" s="34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9">
        <f t="shared" si="7"/>
        <v>450</v>
      </c>
      <c r="BO28" s="29">
        <f t="shared" si="7"/>
        <v>225</v>
      </c>
      <c r="BP28" s="29">
        <f t="shared" si="7"/>
        <v>179.17599999999999</v>
      </c>
      <c r="BQ28" s="29">
        <f t="shared" si="25"/>
        <v>79.633777777777766</v>
      </c>
      <c r="BR28" s="26">
        <f t="shared" si="26"/>
        <v>39.816888888888883</v>
      </c>
      <c r="BS28" s="30">
        <v>450</v>
      </c>
      <c r="BT28" s="30">
        <v>225</v>
      </c>
      <c r="BU28" s="29">
        <v>179.17599999999999</v>
      </c>
      <c r="BV28" s="26">
        <v>0</v>
      </c>
      <c r="BW28" s="26">
        <v>0</v>
      </c>
      <c r="BX28" s="29">
        <v>0</v>
      </c>
      <c r="BY28" s="26">
        <v>0</v>
      </c>
      <c r="BZ28" s="26">
        <v>0</v>
      </c>
      <c r="CA28" s="26">
        <v>0</v>
      </c>
      <c r="CB28" s="30">
        <v>0</v>
      </c>
      <c r="CC28" s="30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30">
        <v>0</v>
      </c>
      <c r="CL28" s="30">
        <v>0</v>
      </c>
      <c r="CM28" s="26">
        <v>0</v>
      </c>
      <c r="CN28" s="30">
        <v>900</v>
      </c>
      <c r="CO28" s="30">
        <v>450</v>
      </c>
      <c r="CP28" s="26">
        <v>53.65</v>
      </c>
      <c r="CQ28" s="30">
        <v>900</v>
      </c>
      <c r="CR28" s="30">
        <v>450</v>
      </c>
      <c r="CS28" s="26">
        <v>53.65</v>
      </c>
      <c r="CT28" s="30"/>
      <c r="CU28" s="30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360</v>
      </c>
      <c r="DD28" s="26">
        <v>270</v>
      </c>
      <c r="DE28" s="29">
        <v>270</v>
      </c>
      <c r="DF28" s="29">
        <v>0</v>
      </c>
      <c r="DG28" s="29">
        <f t="shared" si="8"/>
        <v>39347.899999999994</v>
      </c>
      <c r="DH28" s="29">
        <f t="shared" si="8"/>
        <v>29174.124999999996</v>
      </c>
      <c r="DI28" s="29">
        <f t="shared" si="9"/>
        <v>25512.976999999999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0</v>
      </c>
      <c r="DZ28" s="26">
        <v>0</v>
      </c>
      <c r="EA28" s="29">
        <v>0</v>
      </c>
      <c r="EB28" s="29">
        <v>0</v>
      </c>
      <c r="EC28" s="29">
        <f t="shared" si="10"/>
        <v>0</v>
      </c>
      <c r="ED28" s="29">
        <f t="shared" si="10"/>
        <v>0</v>
      </c>
      <c r="EE28" s="29">
        <f t="shared" si="11"/>
        <v>0</v>
      </c>
      <c r="EF28" s="39"/>
      <c r="EG28" s="35"/>
      <c r="EH28" s="35"/>
      <c r="EI28" s="35"/>
      <c r="EJ28" s="35"/>
      <c r="EK28" s="35"/>
      <c r="EL28" s="39"/>
      <c r="EM28" s="35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ht="21" customHeight="1">
      <c r="A29" s="25">
        <v>20</v>
      </c>
      <c r="B29" s="59" t="s">
        <v>76</v>
      </c>
      <c r="C29" s="26">
        <v>2975.7</v>
      </c>
      <c r="D29" s="37">
        <v>0</v>
      </c>
      <c r="E29" s="28">
        <f t="shared" si="12"/>
        <v>15084</v>
      </c>
      <c r="F29" s="28">
        <f t="shared" si="12"/>
        <v>11311.375</v>
      </c>
      <c r="G29" s="29">
        <f t="shared" si="0"/>
        <v>11827.493</v>
      </c>
      <c r="H29" s="29">
        <f t="shared" si="1"/>
        <v>104.56282282215912</v>
      </c>
      <c r="I29" s="29">
        <f t="shared" si="2"/>
        <v>78.410852559002919</v>
      </c>
      <c r="J29" s="29">
        <f t="shared" si="3"/>
        <v>2171.5</v>
      </c>
      <c r="K29" s="29">
        <f t="shared" si="3"/>
        <v>1627</v>
      </c>
      <c r="L29" s="29">
        <f t="shared" si="3"/>
        <v>2143.0929999999998</v>
      </c>
      <c r="M29" s="29">
        <f t="shared" si="13"/>
        <v>131.72052858020896</v>
      </c>
      <c r="N29" s="29">
        <f t="shared" si="14"/>
        <v>98.691825926778719</v>
      </c>
      <c r="O29" s="29">
        <f t="shared" si="4"/>
        <v>910</v>
      </c>
      <c r="P29" s="29">
        <f t="shared" si="4"/>
        <v>682.5</v>
      </c>
      <c r="Q29" s="29">
        <f t="shared" si="4"/>
        <v>1373.3609999999996</v>
      </c>
      <c r="R29" s="29">
        <f t="shared" si="15"/>
        <v>201.22505494505489</v>
      </c>
      <c r="S29" s="26">
        <f t="shared" si="16"/>
        <v>150.91879120879116</v>
      </c>
      <c r="T29" s="30">
        <v>70</v>
      </c>
      <c r="U29" s="30">
        <v>52.5</v>
      </c>
      <c r="V29" s="29">
        <v>436.08699999999965</v>
      </c>
      <c r="W29" s="29">
        <f t="shared" si="17"/>
        <v>830.64190476190413</v>
      </c>
      <c r="X29" s="26">
        <f t="shared" si="18"/>
        <v>622.98142857142807</v>
      </c>
      <c r="Y29" s="38">
        <v>655.5</v>
      </c>
      <c r="Z29" s="38">
        <v>490</v>
      </c>
      <c r="AA29" s="29">
        <v>176.9</v>
      </c>
      <c r="AB29" s="29">
        <f t="shared" si="19"/>
        <v>36.102040816326529</v>
      </c>
      <c r="AC29" s="26">
        <f t="shared" si="20"/>
        <v>26.98703279938978</v>
      </c>
      <c r="AD29" s="30">
        <v>840</v>
      </c>
      <c r="AE29" s="30">
        <v>630</v>
      </c>
      <c r="AF29" s="29">
        <v>937.274</v>
      </c>
      <c r="AG29" s="29">
        <f t="shared" si="21"/>
        <v>148.7736507936508</v>
      </c>
      <c r="AH29" s="26">
        <f t="shared" si="22"/>
        <v>111.58023809523809</v>
      </c>
      <c r="AI29" s="30">
        <v>50</v>
      </c>
      <c r="AJ29" s="30">
        <v>37.5</v>
      </c>
      <c r="AK29" s="29">
        <v>52</v>
      </c>
      <c r="AL29" s="29">
        <f t="shared" si="23"/>
        <v>138.66666666666669</v>
      </c>
      <c r="AM29" s="26">
        <f t="shared" si="24"/>
        <v>104</v>
      </c>
      <c r="AN29" s="32">
        <v>0</v>
      </c>
      <c r="AO29" s="32">
        <v>0</v>
      </c>
      <c r="AP29" s="29">
        <v>0</v>
      </c>
      <c r="AQ29" s="29" t="e">
        <f t="shared" si="5"/>
        <v>#DIV/0!</v>
      </c>
      <c r="AR29" s="26" t="e">
        <f t="shared" si="6"/>
        <v>#DIV/0!</v>
      </c>
      <c r="AS29" s="31">
        <v>0</v>
      </c>
      <c r="AT29" s="31">
        <v>0</v>
      </c>
      <c r="AU29" s="26"/>
      <c r="AV29" s="26">
        <v>0</v>
      </c>
      <c r="AW29" s="26">
        <v>0</v>
      </c>
      <c r="AX29" s="26"/>
      <c r="AY29" s="26">
        <v>12912.5</v>
      </c>
      <c r="AZ29" s="26">
        <v>9684.375</v>
      </c>
      <c r="BA29" s="26">
        <v>9684.4</v>
      </c>
      <c r="BB29" s="31">
        <v>0</v>
      </c>
      <c r="BC29" s="33">
        <v>0</v>
      </c>
      <c r="BD29" s="33">
        <v>0</v>
      </c>
      <c r="BE29" s="34"/>
      <c r="BF29" s="34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9">
        <f t="shared" si="7"/>
        <v>196</v>
      </c>
      <c r="BO29" s="29">
        <f t="shared" si="7"/>
        <v>147</v>
      </c>
      <c r="BP29" s="29">
        <f t="shared" si="7"/>
        <v>182.9</v>
      </c>
      <c r="BQ29" s="29">
        <f t="shared" si="25"/>
        <v>124.42176870748301</v>
      </c>
      <c r="BR29" s="26">
        <f t="shared" si="26"/>
        <v>93.316326530612244</v>
      </c>
      <c r="BS29" s="30">
        <v>196</v>
      </c>
      <c r="BT29" s="30">
        <v>147</v>
      </c>
      <c r="BU29" s="29">
        <v>182.9</v>
      </c>
      <c r="BV29" s="26">
        <v>0</v>
      </c>
      <c r="BW29" s="26">
        <v>0</v>
      </c>
      <c r="BX29" s="29">
        <v>0</v>
      </c>
      <c r="BY29" s="26">
        <v>0</v>
      </c>
      <c r="BZ29" s="26">
        <v>0</v>
      </c>
      <c r="CA29" s="26">
        <v>0</v>
      </c>
      <c r="CB29" s="30">
        <v>0</v>
      </c>
      <c r="CC29" s="30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30">
        <v>0</v>
      </c>
      <c r="CL29" s="30">
        <v>0</v>
      </c>
      <c r="CM29" s="26">
        <v>0</v>
      </c>
      <c r="CN29" s="30">
        <v>360</v>
      </c>
      <c r="CO29" s="30">
        <v>270</v>
      </c>
      <c r="CP29" s="26">
        <v>357.93200000000002</v>
      </c>
      <c r="CQ29" s="26">
        <v>360</v>
      </c>
      <c r="CR29" s="26">
        <v>270</v>
      </c>
      <c r="CS29" s="26">
        <v>357.93200000000002</v>
      </c>
      <c r="CT29" s="30"/>
      <c r="CU29" s="30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9">
        <v>0</v>
      </c>
      <c r="DF29" s="29">
        <v>0</v>
      </c>
      <c r="DG29" s="29">
        <f t="shared" si="8"/>
        <v>15084</v>
      </c>
      <c r="DH29" s="29">
        <f t="shared" si="8"/>
        <v>11311.375</v>
      </c>
      <c r="DI29" s="29">
        <f t="shared" si="9"/>
        <v>11827.493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9">
        <v>0</v>
      </c>
      <c r="EB29" s="29">
        <v>0</v>
      </c>
      <c r="EC29" s="29">
        <f t="shared" si="10"/>
        <v>0</v>
      </c>
      <c r="ED29" s="29">
        <f t="shared" si="10"/>
        <v>0</v>
      </c>
      <c r="EE29" s="29">
        <f t="shared" si="11"/>
        <v>0</v>
      </c>
      <c r="EF29" s="39"/>
      <c r="EG29" s="35"/>
      <c r="EH29" s="35"/>
      <c r="EI29" s="35"/>
      <c r="EJ29" s="35"/>
      <c r="EK29" s="35"/>
      <c r="EL29" s="39"/>
      <c r="EM29" s="35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ht="21" customHeight="1">
      <c r="A30" s="25">
        <v>21</v>
      </c>
      <c r="B30" s="59" t="s">
        <v>77</v>
      </c>
      <c r="C30" s="26">
        <v>16874.399999999998</v>
      </c>
      <c r="D30" s="37">
        <v>0</v>
      </c>
      <c r="E30" s="28">
        <f t="shared" si="12"/>
        <v>36912.9</v>
      </c>
      <c r="F30" s="28">
        <f t="shared" si="12"/>
        <v>27929.65</v>
      </c>
      <c r="G30" s="29">
        <f t="shared" si="0"/>
        <v>22092.078999999998</v>
      </c>
      <c r="H30" s="29">
        <f t="shared" si="1"/>
        <v>79.099018426654098</v>
      </c>
      <c r="I30" s="29">
        <f t="shared" si="2"/>
        <v>59.849209896811132</v>
      </c>
      <c r="J30" s="29">
        <f t="shared" si="3"/>
        <v>10236.199999999999</v>
      </c>
      <c r="K30" s="29">
        <f t="shared" si="3"/>
        <v>7201.9</v>
      </c>
      <c r="L30" s="29">
        <f t="shared" si="3"/>
        <v>4245.1790000000001</v>
      </c>
      <c r="M30" s="29">
        <f t="shared" si="13"/>
        <v>58.945264444105028</v>
      </c>
      <c r="N30" s="29">
        <f t="shared" si="14"/>
        <v>41.472216252124817</v>
      </c>
      <c r="O30" s="29">
        <f t="shared" si="4"/>
        <v>4964.2</v>
      </c>
      <c r="P30" s="29">
        <f t="shared" si="4"/>
        <v>3475</v>
      </c>
      <c r="Q30" s="29">
        <f t="shared" si="4"/>
        <v>2869.5269999999996</v>
      </c>
      <c r="R30" s="29">
        <f t="shared" si="15"/>
        <v>82.57631654676257</v>
      </c>
      <c r="S30" s="26">
        <f t="shared" si="16"/>
        <v>57.804419644655724</v>
      </c>
      <c r="T30" s="30">
        <v>314</v>
      </c>
      <c r="U30" s="30">
        <v>219.8</v>
      </c>
      <c r="V30" s="29">
        <v>692.21399999999949</v>
      </c>
      <c r="W30" s="29">
        <f t="shared" si="17"/>
        <v>314.92902638762484</v>
      </c>
      <c r="X30" s="26">
        <f t="shared" si="18"/>
        <v>220.45031847133743</v>
      </c>
      <c r="Y30" s="38">
        <v>3890.6</v>
      </c>
      <c r="Z30" s="38">
        <v>2723.5</v>
      </c>
      <c r="AA30" s="29">
        <v>245.423</v>
      </c>
      <c r="AB30" s="29">
        <f t="shared" si="19"/>
        <v>9.0113089774187625</v>
      </c>
      <c r="AC30" s="26">
        <f t="shared" si="20"/>
        <v>6.3081015781627521</v>
      </c>
      <c r="AD30" s="30">
        <v>4650.2</v>
      </c>
      <c r="AE30" s="30">
        <v>3255.2</v>
      </c>
      <c r="AF30" s="29">
        <v>2177.3130000000001</v>
      </c>
      <c r="AG30" s="29">
        <f t="shared" si="21"/>
        <v>66.887226591300077</v>
      </c>
      <c r="AH30" s="26">
        <f t="shared" si="22"/>
        <v>46.82192163777902</v>
      </c>
      <c r="AI30" s="30">
        <v>460</v>
      </c>
      <c r="AJ30" s="30">
        <v>345</v>
      </c>
      <c r="AK30" s="29">
        <v>180</v>
      </c>
      <c r="AL30" s="29">
        <f t="shared" si="23"/>
        <v>52.173913043478258</v>
      </c>
      <c r="AM30" s="26">
        <f t="shared" si="24"/>
        <v>39.130434782608695</v>
      </c>
      <c r="AN30" s="32">
        <v>0</v>
      </c>
      <c r="AO30" s="32">
        <v>0</v>
      </c>
      <c r="AP30" s="29">
        <v>0</v>
      </c>
      <c r="AQ30" s="29" t="e">
        <f t="shared" si="5"/>
        <v>#DIV/0!</v>
      </c>
      <c r="AR30" s="26" t="e">
        <f t="shared" si="6"/>
        <v>#DIV/0!</v>
      </c>
      <c r="AS30" s="31">
        <v>0</v>
      </c>
      <c r="AT30" s="31">
        <v>0</v>
      </c>
      <c r="AU30" s="26"/>
      <c r="AV30" s="26">
        <v>0</v>
      </c>
      <c r="AW30" s="26">
        <v>0</v>
      </c>
      <c r="AX30" s="26"/>
      <c r="AY30" s="26">
        <v>23795.8</v>
      </c>
      <c r="AZ30" s="26">
        <v>17846.849999999999</v>
      </c>
      <c r="BA30" s="26">
        <v>17846.900000000001</v>
      </c>
      <c r="BB30" s="31">
        <v>0</v>
      </c>
      <c r="BC30" s="33">
        <v>0</v>
      </c>
      <c r="BD30" s="33">
        <v>0</v>
      </c>
      <c r="BE30" s="34"/>
      <c r="BF30" s="34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9">
        <f t="shared" si="7"/>
        <v>261.39999999999998</v>
      </c>
      <c r="BO30" s="29">
        <f t="shared" si="7"/>
        <v>196.4</v>
      </c>
      <c r="BP30" s="29">
        <f t="shared" si="7"/>
        <v>113.884</v>
      </c>
      <c r="BQ30" s="29">
        <f t="shared" si="25"/>
        <v>57.985743380855389</v>
      </c>
      <c r="BR30" s="26">
        <f t="shared" si="26"/>
        <v>43.566947207345066</v>
      </c>
      <c r="BS30" s="30">
        <v>261.39999999999998</v>
      </c>
      <c r="BT30" s="30">
        <v>196.4</v>
      </c>
      <c r="BU30" s="29">
        <v>113.884</v>
      </c>
      <c r="BV30" s="26">
        <v>0</v>
      </c>
      <c r="BW30" s="26">
        <v>0</v>
      </c>
      <c r="BX30" s="29">
        <v>0</v>
      </c>
      <c r="BY30" s="26">
        <v>0</v>
      </c>
      <c r="BZ30" s="26">
        <v>0</v>
      </c>
      <c r="CA30" s="26">
        <v>0</v>
      </c>
      <c r="CB30" s="30">
        <v>0</v>
      </c>
      <c r="CC30" s="30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30">
        <v>0</v>
      </c>
      <c r="CL30" s="30">
        <v>0</v>
      </c>
      <c r="CM30" s="26">
        <v>0</v>
      </c>
      <c r="CN30" s="30">
        <v>660</v>
      </c>
      <c r="CO30" s="30">
        <v>462</v>
      </c>
      <c r="CP30" s="26">
        <v>681.71</v>
      </c>
      <c r="CQ30" s="26">
        <v>660</v>
      </c>
      <c r="CR30" s="26">
        <v>462</v>
      </c>
      <c r="CS30" s="26">
        <v>0.96</v>
      </c>
      <c r="CT30" s="30"/>
      <c r="CU30" s="30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9">
        <v>154.63499999999999</v>
      </c>
      <c r="DF30" s="29">
        <v>0</v>
      </c>
      <c r="DG30" s="29">
        <f t="shared" si="8"/>
        <v>34032</v>
      </c>
      <c r="DH30" s="29">
        <f t="shared" si="8"/>
        <v>25048.75</v>
      </c>
      <c r="DI30" s="29">
        <f t="shared" si="9"/>
        <v>22092.078999999998</v>
      </c>
      <c r="DJ30" s="26">
        <v>0</v>
      </c>
      <c r="DK30" s="26">
        <v>0</v>
      </c>
      <c r="DL30" s="26">
        <v>0</v>
      </c>
      <c r="DM30" s="26">
        <v>2880.9</v>
      </c>
      <c r="DN30" s="26">
        <v>2880.9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0</v>
      </c>
      <c r="EA30" s="29">
        <v>0</v>
      </c>
      <c r="EB30" s="29">
        <v>0</v>
      </c>
      <c r="EC30" s="29">
        <f t="shared" si="10"/>
        <v>2880.9</v>
      </c>
      <c r="ED30" s="29">
        <f t="shared" si="10"/>
        <v>2880.9</v>
      </c>
      <c r="EE30" s="29">
        <f t="shared" si="11"/>
        <v>0</v>
      </c>
      <c r="EF30" s="39"/>
      <c r="EG30" s="35"/>
      <c r="EH30" s="35"/>
      <c r="EI30" s="35"/>
      <c r="EJ30" s="35"/>
      <c r="EK30" s="35"/>
      <c r="EL30" s="39"/>
      <c r="EM30" s="35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ht="21" customHeight="1">
      <c r="A31" s="25">
        <v>22</v>
      </c>
      <c r="B31" s="59" t="s">
        <v>78</v>
      </c>
      <c r="C31" s="26">
        <v>14228.2</v>
      </c>
      <c r="D31" s="37">
        <v>0</v>
      </c>
      <c r="E31" s="28">
        <f t="shared" si="12"/>
        <v>108563.40000000001</v>
      </c>
      <c r="F31" s="28">
        <f t="shared" si="12"/>
        <v>88143.5</v>
      </c>
      <c r="G31" s="29">
        <f t="shared" si="0"/>
        <v>58881.184800000003</v>
      </c>
      <c r="H31" s="29">
        <f t="shared" si="1"/>
        <v>66.80150527265198</v>
      </c>
      <c r="I31" s="29">
        <f t="shared" si="2"/>
        <v>54.236680870348565</v>
      </c>
      <c r="J31" s="29">
        <f t="shared" si="3"/>
        <v>22595.599999999999</v>
      </c>
      <c r="K31" s="29">
        <f t="shared" si="3"/>
        <v>16946.7</v>
      </c>
      <c r="L31" s="29">
        <f t="shared" si="3"/>
        <v>14568.184800000003</v>
      </c>
      <c r="M31" s="29">
        <f t="shared" si="13"/>
        <v>85.964729416346557</v>
      </c>
      <c r="N31" s="29">
        <f t="shared" si="14"/>
        <v>64.473547062259925</v>
      </c>
      <c r="O31" s="29">
        <f t="shared" si="4"/>
        <v>8050</v>
      </c>
      <c r="P31" s="29">
        <f t="shared" si="4"/>
        <v>6037.5</v>
      </c>
      <c r="Q31" s="29">
        <f t="shared" si="4"/>
        <v>8940.7402000000038</v>
      </c>
      <c r="R31" s="29">
        <f t="shared" si="15"/>
        <v>148.0867942028986</v>
      </c>
      <c r="S31" s="26">
        <f t="shared" si="16"/>
        <v>111.06509565217395</v>
      </c>
      <c r="T31" s="30">
        <v>250</v>
      </c>
      <c r="U31" s="30">
        <v>187.5</v>
      </c>
      <c r="V31" s="29">
        <v>2059.2952000000032</v>
      </c>
      <c r="W31" s="29">
        <f t="shared" si="17"/>
        <v>1098.290773333335</v>
      </c>
      <c r="X31" s="26">
        <f t="shared" si="18"/>
        <v>823.71808000000135</v>
      </c>
      <c r="Y31" s="38">
        <v>8625.6</v>
      </c>
      <c r="Z31" s="38">
        <v>6469.2</v>
      </c>
      <c r="AA31" s="29">
        <v>2344.5165999999999</v>
      </c>
      <c r="AB31" s="29">
        <f t="shared" si="19"/>
        <v>36.241213751313914</v>
      </c>
      <c r="AC31" s="26">
        <f t="shared" si="20"/>
        <v>27.180910313485434</v>
      </c>
      <c r="AD31" s="30">
        <v>7800</v>
      </c>
      <c r="AE31" s="30">
        <v>5850</v>
      </c>
      <c r="AF31" s="29">
        <v>6881.4449999999997</v>
      </c>
      <c r="AG31" s="29">
        <f t="shared" si="21"/>
        <v>117.63153846153847</v>
      </c>
      <c r="AH31" s="26">
        <f t="shared" si="22"/>
        <v>88.223653846153837</v>
      </c>
      <c r="AI31" s="30">
        <v>440</v>
      </c>
      <c r="AJ31" s="30">
        <v>330</v>
      </c>
      <c r="AK31" s="29">
        <v>366.4</v>
      </c>
      <c r="AL31" s="29">
        <f t="shared" si="23"/>
        <v>111.03030303030302</v>
      </c>
      <c r="AM31" s="26">
        <f t="shared" si="24"/>
        <v>83.272727272727266</v>
      </c>
      <c r="AN31" s="32">
        <v>0</v>
      </c>
      <c r="AO31" s="32">
        <v>0</v>
      </c>
      <c r="AP31" s="29">
        <v>0</v>
      </c>
      <c r="AQ31" s="29" t="e">
        <f t="shared" si="5"/>
        <v>#DIV/0!</v>
      </c>
      <c r="AR31" s="26" t="e">
        <f t="shared" si="6"/>
        <v>#DIV/0!</v>
      </c>
      <c r="AS31" s="31">
        <v>0</v>
      </c>
      <c r="AT31" s="31">
        <v>0</v>
      </c>
      <c r="AU31" s="26"/>
      <c r="AV31" s="26">
        <v>0</v>
      </c>
      <c r="AW31" s="26">
        <v>0</v>
      </c>
      <c r="AX31" s="26"/>
      <c r="AY31" s="26">
        <v>59084</v>
      </c>
      <c r="AZ31" s="26">
        <v>44313</v>
      </c>
      <c r="BA31" s="26">
        <v>44313</v>
      </c>
      <c r="BB31" s="31">
        <v>0</v>
      </c>
      <c r="BC31" s="33">
        <v>0</v>
      </c>
      <c r="BD31" s="33">
        <v>0</v>
      </c>
      <c r="BE31" s="34"/>
      <c r="BF31" s="34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9">
        <f t="shared" si="7"/>
        <v>1130</v>
      </c>
      <c r="BO31" s="29">
        <f t="shared" si="7"/>
        <v>847.5</v>
      </c>
      <c r="BP31" s="29">
        <f t="shared" si="7"/>
        <v>674.21199999999999</v>
      </c>
      <c r="BQ31" s="29">
        <f t="shared" si="25"/>
        <v>79.553038348082595</v>
      </c>
      <c r="BR31" s="26">
        <f t="shared" si="26"/>
        <v>59.664778761061946</v>
      </c>
      <c r="BS31" s="30">
        <v>950</v>
      </c>
      <c r="BT31" s="30">
        <v>712.5</v>
      </c>
      <c r="BU31" s="29">
        <v>657.31200000000001</v>
      </c>
      <c r="BV31" s="26">
        <v>0</v>
      </c>
      <c r="BW31" s="26">
        <v>0</v>
      </c>
      <c r="BX31" s="29">
        <v>0</v>
      </c>
      <c r="BY31" s="26">
        <v>0</v>
      </c>
      <c r="BZ31" s="26">
        <v>0</v>
      </c>
      <c r="CA31" s="26">
        <v>0</v>
      </c>
      <c r="CB31" s="30">
        <v>180</v>
      </c>
      <c r="CC31" s="30">
        <v>135</v>
      </c>
      <c r="CD31" s="26">
        <v>16.899999999999999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30">
        <v>0</v>
      </c>
      <c r="CL31" s="30">
        <v>0</v>
      </c>
      <c r="CM31" s="26">
        <v>0</v>
      </c>
      <c r="CN31" s="30">
        <v>4350</v>
      </c>
      <c r="CO31" s="30">
        <v>3262.5</v>
      </c>
      <c r="CP31" s="26">
        <v>2242.3159999999998</v>
      </c>
      <c r="CQ31" s="26">
        <v>1600</v>
      </c>
      <c r="CR31" s="26">
        <v>1200</v>
      </c>
      <c r="CS31" s="26">
        <v>399.15</v>
      </c>
      <c r="CT31" s="30"/>
      <c r="CU31" s="30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9">
        <v>0</v>
      </c>
      <c r="DF31" s="29">
        <v>0</v>
      </c>
      <c r="DG31" s="29">
        <f t="shared" si="8"/>
        <v>81679.600000000006</v>
      </c>
      <c r="DH31" s="29">
        <f t="shared" si="8"/>
        <v>61259.7</v>
      </c>
      <c r="DI31" s="29">
        <f t="shared" si="9"/>
        <v>58881.184800000003</v>
      </c>
      <c r="DJ31" s="26">
        <v>0</v>
      </c>
      <c r="DK31" s="26">
        <v>0</v>
      </c>
      <c r="DL31" s="26">
        <v>0</v>
      </c>
      <c r="DM31" s="26">
        <v>26883.8</v>
      </c>
      <c r="DN31" s="26">
        <v>26883.8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6">
        <v>0</v>
      </c>
      <c r="DV31" s="26">
        <v>0</v>
      </c>
      <c r="DW31" s="26">
        <v>0</v>
      </c>
      <c r="DX31" s="26">
        <v>0</v>
      </c>
      <c r="DY31" s="26">
        <v>0</v>
      </c>
      <c r="DZ31" s="26">
        <v>0</v>
      </c>
      <c r="EA31" s="29">
        <v>0</v>
      </c>
      <c r="EB31" s="29">
        <v>0</v>
      </c>
      <c r="EC31" s="29">
        <f t="shared" si="10"/>
        <v>26883.8</v>
      </c>
      <c r="ED31" s="29">
        <f t="shared" si="10"/>
        <v>26883.8</v>
      </c>
      <c r="EE31" s="29">
        <f t="shared" si="11"/>
        <v>0</v>
      </c>
      <c r="EF31" s="39"/>
      <c r="EG31" s="35"/>
      <c r="EH31" s="35"/>
      <c r="EI31" s="35"/>
      <c r="EJ31" s="35"/>
      <c r="EK31" s="35"/>
      <c r="EL31" s="39"/>
      <c r="EM31" s="35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ht="21" customHeight="1">
      <c r="A32" s="25">
        <v>23</v>
      </c>
      <c r="B32" s="59" t="s">
        <v>79</v>
      </c>
      <c r="C32" s="26">
        <v>342.5</v>
      </c>
      <c r="D32" s="37">
        <v>2025.9</v>
      </c>
      <c r="E32" s="28">
        <f t="shared" si="12"/>
        <v>49421</v>
      </c>
      <c r="F32" s="28">
        <f t="shared" si="12"/>
        <v>37603.199999999997</v>
      </c>
      <c r="G32" s="29">
        <f t="shared" si="0"/>
        <v>29547.339999999997</v>
      </c>
      <c r="H32" s="29">
        <f t="shared" si="1"/>
        <v>78.576663688196746</v>
      </c>
      <c r="I32" s="29">
        <f t="shared" si="2"/>
        <v>59.787013617692878</v>
      </c>
      <c r="J32" s="29">
        <f t="shared" si="3"/>
        <v>15072</v>
      </c>
      <c r="K32" s="29">
        <f t="shared" si="3"/>
        <v>11304</v>
      </c>
      <c r="L32" s="29">
        <f t="shared" si="3"/>
        <v>5398.04</v>
      </c>
      <c r="M32" s="29">
        <f t="shared" si="13"/>
        <v>47.753361641896674</v>
      </c>
      <c r="N32" s="29">
        <f t="shared" si="14"/>
        <v>35.815021231422506</v>
      </c>
      <c r="O32" s="29">
        <f t="shared" si="4"/>
        <v>7980</v>
      </c>
      <c r="P32" s="29">
        <f t="shared" si="4"/>
        <v>5985</v>
      </c>
      <c r="Q32" s="29">
        <f t="shared" si="4"/>
        <v>3765.3919999999998</v>
      </c>
      <c r="R32" s="29">
        <f t="shared" si="15"/>
        <v>62.913817878028397</v>
      </c>
      <c r="S32" s="26">
        <f t="shared" si="16"/>
        <v>47.185363408521305</v>
      </c>
      <c r="T32" s="30">
        <v>180</v>
      </c>
      <c r="U32" s="30">
        <v>135</v>
      </c>
      <c r="V32" s="29">
        <v>219.22100000000009</v>
      </c>
      <c r="W32" s="29">
        <f t="shared" si="17"/>
        <v>162.38592592592599</v>
      </c>
      <c r="X32" s="26">
        <f t="shared" si="18"/>
        <v>121.78944444444448</v>
      </c>
      <c r="Y32" s="38">
        <v>5256</v>
      </c>
      <c r="Z32" s="38">
        <v>3942</v>
      </c>
      <c r="AA32" s="29">
        <v>920.89599999999996</v>
      </c>
      <c r="AB32" s="29">
        <f t="shared" si="19"/>
        <v>23.361136478944697</v>
      </c>
      <c r="AC32" s="26">
        <f t="shared" si="20"/>
        <v>17.520852359208522</v>
      </c>
      <c r="AD32" s="30">
        <v>7800</v>
      </c>
      <c r="AE32" s="30">
        <v>5850</v>
      </c>
      <c r="AF32" s="29">
        <v>3546.1709999999998</v>
      </c>
      <c r="AG32" s="29">
        <f t="shared" si="21"/>
        <v>60.618307692307695</v>
      </c>
      <c r="AH32" s="26">
        <f t="shared" si="22"/>
        <v>45.463730769230764</v>
      </c>
      <c r="AI32" s="30">
        <v>150</v>
      </c>
      <c r="AJ32" s="30">
        <v>112.5</v>
      </c>
      <c r="AK32" s="29">
        <v>22.5</v>
      </c>
      <c r="AL32" s="29">
        <f t="shared" si="23"/>
        <v>20</v>
      </c>
      <c r="AM32" s="26">
        <f t="shared" si="24"/>
        <v>15</v>
      </c>
      <c r="AN32" s="32">
        <v>0</v>
      </c>
      <c r="AO32" s="32">
        <v>0</v>
      </c>
      <c r="AP32" s="29">
        <v>0</v>
      </c>
      <c r="AQ32" s="29" t="e">
        <f t="shared" si="5"/>
        <v>#DIV/0!</v>
      </c>
      <c r="AR32" s="26" t="e">
        <f t="shared" si="6"/>
        <v>#DIV/0!</v>
      </c>
      <c r="AS32" s="31">
        <v>0</v>
      </c>
      <c r="AT32" s="31">
        <v>0</v>
      </c>
      <c r="AU32" s="26"/>
      <c r="AV32" s="26">
        <v>0</v>
      </c>
      <c r="AW32" s="26">
        <v>0</v>
      </c>
      <c r="AX32" s="26"/>
      <c r="AY32" s="26">
        <v>32199</v>
      </c>
      <c r="AZ32" s="26">
        <v>24149.200000000001</v>
      </c>
      <c r="BA32" s="26">
        <v>24149.3</v>
      </c>
      <c r="BB32" s="31">
        <v>0</v>
      </c>
      <c r="BC32" s="33">
        <v>0</v>
      </c>
      <c r="BD32" s="33">
        <v>0</v>
      </c>
      <c r="BE32" s="34"/>
      <c r="BF32" s="34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9">
        <f t="shared" si="7"/>
        <v>690</v>
      </c>
      <c r="BO32" s="29">
        <f t="shared" si="7"/>
        <v>517.5</v>
      </c>
      <c r="BP32" s="29">
        <f t="shared" si="7"/>
        <v>259.49200000000002</v>
      </c>
      <c r="BQ32" s="29">
        <f t="shared" si="25"/>
        <v>50.143381642512082</v>
      </c>
      <c r="BR32" s="26">
        <f t="shared" si="26"/>
        <v>37.607536231884062</v>
      </c>
      <c r="BS32" s="30">
        <v>690</v>
      </c>
      <c r="BT32" s="30">
        <v>517.5</v>
      </c>
      <c r="BU32" s="29">
        <v>0</v>
      </c>
      <c r="BV32" s="26">
        <v>0</v>
      </c>
      <c r="BW32" s="26">
        <v>0</v>
      </c>
      <c r="BX32" s="29">
        <v>259.49200000000002</v>
      </c>
      <c r="BY32" s="26">
        <v>0</v>
      </c>
      <c r="BZ32" s="26">
        <v>0</v>
      </c>
      <c r="CA32" s="26">
        <v>0</v>
      </c>
      <c r="CB32" s="30">
        <v>0</v>
      </c>
      <c r="CC32" s="30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30">
        <v>0</v>
      </c>
      <c r="CL32" s="30">
        <v>0</v>
      </c>
      <c r="CM32" s="26">
        <v>0</v>
      </c>
      <c r="CN32" s="30">
        <v>996</v>
      </c>
      <c r="CO32" s="30">
        <v>747</v>
      </c>
      <c r="CP32" s="26">
        <v>65.8</v>
      </c>
      <c r="CQ32" s="26">
        <v>996</v>
      </c>
      <c r="CR32" s="26">
        <v>747</v>
      </c>
      <c r="CS32" s="26">
        <v>65.8</v>
      </c>
      <c r="CT32" s="30"/>
      <c r="CU32" s="30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9">
        <v>363.96</v>
      </c>
      <c r="DF32" s="29">
        <v>0</v>
      </c>
      <c r="DG32" s="29">
        <f t="shared" si="8"/>
        <v>47271</v>
      </c>
      <c r="DH32" s="29">
        <f t="shared" si="8"/>
        <v>35453.199999999997</v>
      </c>
      <c r="DI32" s="29">
        <f t="shared" si="9"/>
        <v>29547.339999999997</v>
      </c>
      <c r="DJ32" s="26">
        <v>0</v>
      </c>
      <c r="DK32" s="26">
        <v>0</v>
      </c>
      <c r="DL32" s="26">
        <v>0</v>
      </c>
      <c r="DM32" s="26">
        <v>2150</v>
      </c>
      <c r="DN32" s="26">
        <v>2150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9">
        <v>0</v>
      </c>
      <c r="EB32" s="29">
        <v>0</v>
      </c>
      <c r="EC32" s="29">
        <f t="shared" si="10"/>
        <v>2150</v>
      </c>
      <c r="ED32" s="29">
        <f t="shared" si="10"/>
        <v>2150</v>
      </c>
      <c r="EE32" s="29">
        <f t="shared" si="11"/>
        <v>0</v>
      </c>
      <c r="EF32" s="39"/>
      <c r="EG32" s="35"/>
      <c r="EH32" s="35"/>
      <c r="EI32" s="35"/>
      <c r="EJ32" s="35"/>
      <c r="EK32" s="35"/>
      <c r="EL32" s="39"/>
      <c r="EM32" s="35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ht="21" customHeight="1">
      <c r="A33" s="25">
        <v>24</v>
      </c>
      <c r="B33" s="59" t="s">
        <v>80</v>
      </c>
      <c r="C33" s="26">
        <v>13695</v>
      </c>
      <c r="D33" s="37">
        <v>0</v>
      </c>
      <c r="E33" s="28">
        <f t="shared" si="12"/>
        <v>40320.9</v>
      </c>
      <c r="F33" s="28">
        <f t="shared" si="12"/>
        <v>30531.300000000003</v>
      </c>
      <c r="G33" s="29">
        <f t="shared" si="0"/>
        <v>26990.194</v>
      </c>
      <c r="H33" s="29">
        <f t="shared" si="1"/>
        <v>88.401718891760254</v>
      </c>
      <c r="I33" s="29">
        <f t="shared" si="2"/>
        <v>66.938471115476091</v>
      </c>
      <c r="J33" s="29">
        <f t="shared" si="3"/>
        <v>17347</v>
      </c>
      <c r="K33" s="29">
        <f t="shared" si="3"/>
        <v>13010.2</v>
      </c>
      <c r="L33" s="29">
        <f t="shared" si="3"/>
        <v>10631.894</v>
      </c>
      <c r="M33" s="29">
        <f t="shared" si="13"/>
        <v>81.719681480684386</v>
      </c>
      <c r="N33" s="29">
        <f t="shared" si="14"/>
        <v>61.289525566380355</v>
      </c>
      <c r="O33" s="29">
        <f t="shared" si="4"/>
        <v>8800</v>
      </c>
      <c r="P33" s="29">
        <f t="shared" si="4"/>
        <v>6600</v>
      </c>
      <c r="Q33" s="29">
        <f t="shared" si="4"/>
        <v>6960.8130000000001</v>
      </c>
      <c r="R33" s="29">
        <f t="shared" si="15"/>
        <v>105.46686363636364</v>
      </c>
      <c r="S33" s="26">
        <f t="shared" si="16"/>
        <v>79.100147727272727</v>
      </c>
      <c r="T33" s="30">
        <v>1800</v>
      </c>
      <c r="U33" s="30">
        <v>1350</v>
      </c>
      <c r="V33" s="29">
        <v>2738.9279999999999</v>
      </c>
      <c r="W33" s="29">
        <f t="shared" si="17"/>
        <v>202.88355555555552</v>
      </c>
      <c r="X33" s="26">
        <f t="shared" si="18"/>
        <v>152.16266666666667</v>
      </c>
      <c r="Y33" s="38">
        <v>5400</v>
      </c>
      <c r="Z33" s="38">
        <v>4050</v>
      </c>
      <c r="AA33" s="29">
        <v>1074.982</v>
      </c>
      <c r="AB33" s="29">
        <f t="shared" si="19"/>
        <v>26.542765432098765</v>
      </c>
      <c r="AC33" s="26">
        <f t="shared" si="20"/>
        <v>19.907074074074075</v>
      </c>
      <c r="AD33" s="30">
        <v>7000</v>
      </c>
      <c r="AE33" s="30">
        <v>5250</v>
      </c>
      <c r="AF33" s="29">
        <v>4221.8850000000002</v>
      </c>
      <c r="AG33" s="29">
        <f t="shared" si="21"/>
        <v>80.41685714285714</v>
      </c>
      <c r="AH33" s="26">
        <f t="shared" si="22"/>
        <v>60.312642857142862</v>
      </c>
      <c r="AI33" s="30">
        <v>473</v>
      </c>
      <c r="AJ33" s="30">
        <v>354.7</v>
      </c>
      <c r="AK33" s="29">
        <v>696.5</v>
      </c>
      <c r="AL33" s="29">
        <f t="shared" si="23"/>
        <v>196.36312376656332</v>
      </c>
      <c r="AM33" s="26">
        <f t="shared" si="24"/>
        <v>147.25158562367864</v>
      </c>
      <c r="AN33" s="32">
        <v>0</v>
      </c>
      <c r="AO33" s="32">
        <v>0</v>
      </c>
      <c r="AP33" s="29">
        <v>0</v>
      </c>
      <c r="AQ33" s="29" t="e">
        <f t="shared" si="5"/>
        <v>#DIV/0!</v>
      </c>
      <c r="AR33" s="26" t="e">
        <f t="shared" si="6"/>
        <v>#DIV/0!</v>
      </c>
      <c r="AS33" s="31">
        <v>0</v>
      </c>
      <c r="AT33" s="31">
        <v>0</v>
      </c>
      <c r="AU33" s="26"/>
      <c r="AV33" s="26">
        <v>0</v>
      </c>
      <c r="AW33" s="26">
        <v>0</v>
      </c>
      <c r="AX33" s="26"/>
      <c r="AY33" s="26">
        <v>21811</v>
      </c>
      <c r="AZ33" s="26">
        <v>16358.2</v>
      </c>
      <c r="BA33" s="26">
        <v>16358.3</v>
      </c>
      <c r="BB33" s="31">
        <v>0</v>
      </c>
      <c r="BC33" s="33">
        <v>0</v>
      </c>
      <c r="BD33" s="33">
        <v>0</v>
      </c>
      <c r="BE33" s="34"/>
      <c r="BF33" s="34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9">
        <f t="shared" si="7"/>
        <v>460</v>
      </c>
      <c r="BO33" s="29">
        <f t="shared" si="7"/>
        <v>345</v>
      </c>
      <c r="BP33" s="29">
        <f t="shared" si="7"/>
        <v>127.476</v>
      </c>
      <c r="BQ33" s="29">
        <f t="shared" si="25"/>
        <v>36.949565217391303</v>
      </c>
      <c r="BR33" s="26">
        <f t="shared" si="26"/>
        <v>27.712173913043479</v>
      </c>
      <c r="BS33" s="30">
        <v>460</v>
      </c>
      <c r="BT33" s="30">
        <v>345</v>
      </c>
      <c r="BU33" s="29">
        <v>0</v>
      </c>
      <c r="BV33" s="26">
        <v>0</v>
      </c>
      <c r="BW33" s="26">
        <v>0</v>
      </c>
      <c r="BX33" s="29">
        <v>127.476</v>
      </c>
      <c r="BY33" s="26">
        <v>0</v>
      </c>
      <c r="BZ33" s="26">
        <v>0</v>
      </c>
      <c r="CA33" s="26">
        <v>0</v>
      </c>
      <c r="CB33" s="30">
        <v>0</v>
      </c>
      <c r="CC33" s="30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30">
        <v>0</v>
      </c>
      <c r="CL33" s="30">
        <v>0</v>
      </c>
      <c r="CM33" s="26">
        <v>0</v>
      </c>
      <c r="CN33" s="30">
        <v>1214</v>
      </c>
      <c r="CO33" s="30">
        <v>910.5</v>
      </c>
      <c r="CP33" s="26">
        <v>688.3</v>
      </c>
      <c r="CQ33" s="26">
        <v>1200</v>
      </c>
      <c r="CR33" s="26">
        <v>900</v>
      </c>
      <c r="CS33" s="26">
        <v>657.3</v>
      </c>
      <c r="CT33" s="30">
        <v>1000</v>
      </c>
      <c r="CU33" s="30">
        <v>750</v>
      </c>
      <c r="CV33" s="26">
        <v>1083.8230000000001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9">
        <v>0</v>
      </c>
      <c r="DF33" s="29">
        <v>0</v>
      </c>
      <c r="DG33" s="29">
        <f t="shared" si="8"/>
        <v>39158</v>
      </c>
      <c r="DH33" s="29">
        <f t="shared" si="8"/>
        <v>29368.400000000001</v>
      </c>
      <c r="DI33" s="29">
        <f t="shared" si="9"/>
        <v>26990.194</v>
      </c>
      <c r="DJ33" s="26">
        <v>0</v>
      </c>
      <c r="DK33" s="26">
        <v>0</v>
      </c>
      <c r="DL33" s="26">
        <v>0</v>
      </c>
      <c r="DM33" s="26">
        <v>1162.9000000000001</v>
      </c>
      <c r="DN33" s="26">
        <v>1162.9000000000001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0</v>
      </c>
      <c r="DV33" s="26">
        <v>0</v>
      </c>
      <c r="DW33" s="26">
        <v>0</v>
      </c>
      <c r="DX33" s="26">
        <v>0</v>
      </c>
      <c r="DY33" s="26">
        <v>0</v>
      </c>
      <c r="DZ33" s="26">
        <v>0</v>
      </c>
      <c r="EA33" s="29">
        <v>0</v>
      </c>
      <c r="EB33" s="29">
        <v>0</v>
      </c>
      <c r="EC33" s="29">
        <f t="shared" si="10"/>
        <v>1162.9000000000001</v>
      </c>
      <c r="ED33" s="29">
        <f t="shared" si="10"/>
        <v>1162.9000000000001</v>
      </c>
      <c r="EE33" s="29">
        <f t="shared" si="11"/>
        <v>0</v>
      </c>
      <c r="EF33" s="39"/>
      <c r="EG33" s="35"/>
      <c r="EH33" s="35"/>
      <c r="EI33" s="35"/>
      <c r="EJ33" s="35"/>
      <c r="EK33" s="35"/>
      <c r="EL33" s="39"/>
      <c r="EM33" s="35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ht="21" customHeight="1">
      <c r="A34" s="25">
        <v>25</v>
      </c>
      <c r="B34" s="59" t="s">
        <v>81</v>
      </c>
      <c r="C34" s="26">
        <v>3401.7</v>
      </c>
      <c r="D34" s="37">
        <v>0</v>
      </c>
      <c r="E34" s="28">
        <f t="shared" si="12"/>
        <v>54230.700000000004</v>
      </c>
      <c r="F34" s="28">
        <f t="shared" si="12"/>
        <v>42659.175000000003</v>
      </c>
      <c r="G34" s="29">
        <f t="shared" si="0"/>
        <v>60934.040000000008</v>
      </c>
      <c r="H34" s="29">
        <f t="shared" si="1"/>
        <v>142.8392368113073</v>
      </c>
      <c r="I34" s="29">
        <f t="shared" si="2"/>
        <v>112.36078457405124</v>
      </c>
      <c r="J34" s="29">
        <f t="shared" si="3"/>
        <v>9506.9</v>
      </c>
      <c r="K34" s="29">
        <f t="shared" si="3"/>
        <v>7130.2</v>
      </c>
      <c r="L34" s="29">
        <f t="shared" si="3"/>
        <v>6536.7400000000007</v>
      </c>
      <c r="M34" s="29">
        <f t="shared" si="13"/>
        <v>91.676811309640698</v>
      </c>
      <c r="N34" s="29">
        <f t="shared" si="14"/>
        <v>68.75784956189716</v>
      </c>
      <c r="O34" s="29">
        <f t="shared" si="4"/>
        <v>3780</v>
      </c>
      <c r="P34" s="29">
        <f t="shared" si="4"/>
        <v>2835</v>
      </c>
      <c r="Q34" s="29">
        <f t="shared" si="4"/>
        <v>4827.134</v>
      </c>
      <c r="R34" s="29">
        <f t="shared" si="15"/>
        <v>170.26927689594356</v>
      </c>
      <c r="S34" s="26">
        <f t="shared" si="16"/>
        <v>127.70195767195767</v>
      </c>
      <c r="T34" s="30">
        <v>380</v>
      </c>
      <c r="U34" s="30">
        <v>285</v>
      </c>
      <c r="V34" s="29">
        <v>592.04399999999998</v>
      </c>
      <c r="W34" s="29">
        <f t="shared" si="17"/>
        <v>207.73473684210524</v>
      </c>
      <c r="X34" s="26">
        <f t="shared" si="18"/>
        <v>155.80105263157895</v>
      </c>
      <c r="Y34" s="38">
        <v>4700</v>
      </c>
      <c r="Z34" s="38">
        <v>3525</v>
      </c>
      <c r="AA34" s="29">
        <v>1565.53</v>
      </c>
      <c r="AB34" s="29">
        <f t="shared" si="19"/>
        <v>44.412198581560283</v>
      </c>
      <c r="AC34" s="26">
        <f t="shared" si="20"/>
        <v>33.30914893617021</v>
      </c>
      <c r="AD34" s="30">
        <v>3400</v>
      </c>
      <c r="AE34" s="30">
        <v>2550</v>
      </c>
      <c r="AF34" s="29">
        <v>4235.09</v>
      </c>
      <c r="AG34" s="29">
        <f t="shared" si="21"/>
        <v>166.08196078431371</v>
      </c>
      <c r="AH34" s="26">
        <f t="shared" si="22"/>
        <v>124.5614705882353</v>
      </c>
      <c r="AI34" s="30">
        <v>150</v>
      </c>
      <c r="AJ34" s="30">
        <v>112.5</v>
      </c>
      <c r="AK34" s="29">
        <v>132.5</v>
      </c>
      <c r="AL34" s="29">
        <f t="shared" si="23"/>
        <v>117.77777777777779</v>
      </c>
      <c r="AM34" s="26">
        <f t="shared" si="24"/>
        <v>88.333333333333329</v>
      </c>
      <c r="AN34" s="32">
        <v>0</v>
      </c>
      <c r="AO34" s="32">
        <v>0</v>
      </c>
      <c r="AP34" s="29">
        <v>0</v>
      </c>
      <c r="AQ34" s="29" t="e">
        <f t="shared" si="5"/>
        <v>#DIV/0!</v>
      </c>
      <c r="AR34" s="26" t="e">
        <f t="shared" si="6"/>
        <v>#DIV/0!</v>
      </c>
      <c r="AS34" s="31">
        <v>0</v>
      </c>
      <c r="AT34" s="31">
        <v>0</v>
      </c>
      <c r="AU34" s="26"/>
      <c r="AV34" s="26">
        <v>0</v>
      </c>
      <c r="AW34" s="26">
        <v>0</v>
      </c>
      <c r="AX34" s="26"/>
      <c r="AY34" s="26">
        <v>24779.3</v>
      </c>
      <c r="AZ34" s="26">
        <v>18584.474999999999</v>
      </c>
      <c r="BA34" s="26">
        <v>18584.5</v>
      </c>
      <c r="BB34" s="31">
        <v>0</v>
      </c>
      <c r="BC34" s="33">
        <v>0</v>
      </c>
      <c r="BD34" s="33">
        <v>0</v>
      </c>
      <c r="BE34" s="34"/>
      <c r="BF34" s="34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9">
        <f t="shared" si="7"/>
        <v>58.9</v>
      </c>
      <c r="BO34" s="29">
        <f t="shared" si="7"/>
        <v>44.2</v>
      </c>
      <c r="BP34" s="29">
        <f t="shared" si="7"/>
        <v>7.5999999999999998E-2</v>
      </c>
      <c r="BQ34" s="29">
        <f t="shared" si="25"/>
        <v>0.17194570135746604</v>
      </c>
      <c r="BR34" s="26">
        <f t="shared" si="26"/>
        <v>0.12903225806451613</v>
      </c>
      <c r="BS34" s="30">
        <v>58.9</v>
      </c>
      <c r="BT34" s="30">
        <v>44.2</v>
      </c>
      <c r="BU34" s="29">
        <v>7.5999999999999998E-2</v>
      </c>
      <c r="BV34" s="26">
        <v>0</v>
      </c>
      <c r="BW34" s="26">
        <v>0</v>
      </c>
      <c r="BX34" s="29">
        <v>0</v>
      </c>
      <c r="BY34" s="26">
        <v>0</v>
      </c>
      <c r="BZ34" s="26">
        <v>0</v>
      </c>
      <c r="CA34" s="26">
        <v>0</v>
      </c>
      <c r="CB34" s="30">
        <v>0</v>
      </c>
      <c r="CC34" s="30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30">
        <v>0</v>
      </c>
      <c r="CL34" s="30">
        <v>0</v>
      </c>
      <c r="CM34" s="26">
        <v>0</v>
      </c>
      <c r="CN34" s="30">
        <v>818</v>
      </c>
      <c r="CO34" s="30">
        <v>613.5</v>
      </c>
      <c r="CP34" s="26">
        <v>5</v>
      </c>
      <c r="CQ34" s="26">
        <v>818</v>
      </c>
      <c r="CR34" s="26">
        <v>613.5</v>
      </c>
      <c r="CS34" s="26">
        <v>0</v>
      </c>
      <c r="CT34" s="30"/>
      <c r="CU34" s="30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9">
        <v>6.5</v>
      </c>
      <c r="DF34" s="29">
        <v>0</v>
      </c>
      <c r="DG34" s="29">
        <f t="shared" si="8"/>
        <v>34286.200000000004</v>
      </c>
      <c r="DH34" s="29">
        <f t="shared" si="8"/>
        <v>25714.674999999999</v>
      </c>
      <c r="DI34" s="29">
        <f t="shared" si="9"/>
        <v>25121.24</v>
      </c>
      <c r="DJ34" s="26">
        <v>0</v>
      </c>
      <c r="DK34" s="26">
        <v>0</v>
      </c>
      <c r="DL34" s="26">
        <v>0</v>
      </c>
      <c r="DM34" s="26">
        <v>19944.5</v>
      </c>
      <c r="DN34" s="26">
        <v>16944.5</v>
      </c>
      <c r="DO34" s="26">
        <v>35812.800000000003</v>
      </c>
      <c r="DP34" s="26">
        <v>0</v>
      </c>
      <c r="DQ34" s="26">
        <v>0</v>
      </c>
      <c r="DR34" s="26">
        <v>0</v>
      </c>
      <c r="DS34" s="26">
        <v>0</v>
      </c>
      <c r="DT34" s="26">
        <v>0</v>
      </c>
      <c r="DU34" s="26">
        <v>0</v>
      </c>
      <c r="DV34" s="26">
        <v>0</v>
      </c>
      <c r="DW34" s="26">
        <v>0</v>
      </c>
      <c r="DX34" s="26">
        <v>0</v>
      </c>
      <c r="DY34" s="26">
        <v>500</v>
      </c>
      <c r="DZ34" s="26">
        <v>500</v>
      </c>
      <c r="EA34" s="29">
        <v>0</v>
      </c>
      <c r="EB34" s="29">
        <v>0</v>
      </c>
      <c r="EC34" s="29">
        <f t="shared" si="10"/>
        <v>20444.5</v>
      </c>
      <c r="ED34" s="29">
        <f t="shared" si="10"/>
        <v>17444.5</v>
      </c>
      <c r="EE34" s="29">
        <f t="shared" si="11"/>
        <v>35812.800000000003</v>
      </c>
      <c r="EF34" s="39"/>
      <c r="EG34" s="35"/>
      <c r="EH34" s="35"/>
      <c r="EI34" s="35"/>
      <c r="EJ34" s="35"/>
      <c r="EK34" s="35"/>
      <c r="EL34" s="39"/>
      <c r="EM34" s="35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ht="21" customHeight="1">
      <c r="A35" s="25">
        <v>26</v>
      </c>
      <c r="B35" s="59" t="s">
        <v>82</v>
      </c>
      <c r="C35" s="26">
        <v>43084.6</v>
      </c>
      <c r="D35" s="37">
        <v>0</v>
      </c>
      <c r="E35" s="28">
        <f t="shared" si="12"/>
        <v>82075</v>
      </c>
      <c r="F35" s="28">
        <f t="shared" si="12"/>
        <v>63801.05</v>
      </c>
      <c r="G35" s="29">
        <f t="shared" si="0"/>
        <v>54874.438000000009</v>
      </c>
      <c r="H35" s="29">
        <f t="shared" si="1"/>
        <v>86.008675405812298</v>
      </c>
      <c r="I35" s="29">
        <f t="shared" si="2"/>
        <v>66.858894913189175</v>
      </c>
      <c r="J35" s="29">
        <f t="shared" si="3"/>
        <v>27120</v>
      </c>
      <c r="K35" s="29">
        <f t="shared" si="3"/>
        <v>22584.799999999999</v>
      </c>
      <c r="L35" s="29">
        <f t="shared" si="3"/>
        <v>13658.138000000001</v>
      </c>
      <c r="M35" s="29">
        <f t="shared" si="13"/>
        <v>60.47491233041692</v>
      </c>
      <c r="N35" s="29">
        <f t="shared" si="14"/>
        <v>50.361865781710911</v>
      </c>
      <c r="O35" s="29">
        <f t="shared" si="4"/>
        <v>10512.4</v>
      </c>
      <c r="P35" s="29">
        <f t="shared" si="4"/>
        <v>8700</v>
      </c>
      <c r="Q35" s="29">
        <f t="shared" si="4"/>
        <v>8277.630000000001</v>
      </c>
      <c r="R35" s="29">
        <f t="shared" si="15"/>
        <v>95.145172413793105</v>
      </c>
      <c r="S35" s="26">
        <f t="shared" si="16"/>
        <v>78.741581370571907</v>
      </c>
      <c r="T35" s="30">
        <v>672.1</v>
      </c>
      <c r="U35" s="30">
        <v>500</v>
      </c>
      <c r="V35" s="29">
        <v>1941.0080000000007</v>
      </c>
      <c r="W35" s="29">
        <f t="shared" si="17"/>
        <v>388.20160000000016</v>
      </c>
      <c r="X35" s="26">
        <f t="shared" si="18"/>
        <v>288.79750037196857</v>
      </c>
      <c r="Y35" s="38">
        <v>12500</v>
      </c>
      <c r="Z35" s="38">
        <v>10500</v>
      </c>
      <c r="AA35" s="29">
        <v>4880.0200000000004</v>
      </c>
      <c r="AB35" s="29">
        <f t="shared" si="19"/>
        <v>46.476380952380957</v>
      </c>
      <c r="AC35" s="26">
        <f t="shared" si="20"/>
        <v>39.04016</v>
      </c>
      <c r="AD35" s="30">
        <v>9840.2999999999993</v>
      </c>
      <c r="AE35" s="30">
        <v>8200</v>
      </c>
      <c r="AF35" s="29">
        <v>6336.6220000000003</v>
      </c>
      <c r="AG35" s="29">
        <f t="shared" si="21"/>
        <v>77.275878048780484</v>
      </c>
      <c r="AH35" s="26">
        <f t="shared" si="22"/>
        <v>64.394601790595814</v>
      </c>
      <c r="AI35" s="30">
        <v>235</v>
      </c>
      <c r="AJ35" s="30">
        <v>200</v>
      </c>
      <c r="AK35" s="29">
        <v>80</v>
      </c>
      <c r="AL35" s="29">
        <f t="shared" si="23"/>
        <v>40</v>
      </c>
      <c r="AM35" s="26">
        <f t="shared" si="24"/>
        <v>34.042553191489361</v>
      </c>
      <c r="AN35" s="32">
        <v>0</v>
      </c>
      <c r="AO35" s="32">
        <v>0</v>
      </c>
      <c r="AP35" s="29">
        <v>0</v>
      </c>
      <c r="AQ35" s="29" t="e">
        <f t="shared" si="5"/>
        <v>#DIV/0!</v>
      </c>
      <c r="AR35" s="26" t="e">
        <f t="shared" si="6"/>
        <v>#DIV/0!</v>
      </c>
      <c r="AS35" s="31">
        <v>0</v>
      </c>
      <c r="AT35" s="31">
        <v>0</v>
      </c>
      <c r="AU35" s="26"/>
      <c r="AV35" s="26">
        <v>0</v>
      </c>
      <c r="AW35" s="26">
        <v>0</v>
      </c>
      <c r="AX35" s="26"/>
      <c r="AY35" s="26">
        <v>54955</v>
      </c>
      <c r="AZ35" s="26">
        <v>41216.25</v>
      </c>
      <c r="BA35" s="26">
        <v>41216.300000000003</v>
      </c>
      <c r="BB35" s="31">
        <v>0</v>
      </c>
      <c r="BC35" s="33">
        <v>0</v>
      </c>
      <c r="BD35" s="33">
        <v>0</v>
      </c>
      <c r="BE35" s="34"/>
      <c r="BF35" s="34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9">
        <f t="shared" si="7"/>
        <v>872.6</v>
      </c>
      <c r="BO35" s="29">
        <f t="shared" si="7"/>
        <v>500</v>
      </c>
      <c r="BP35" s="29">
        <f t="shared" si="7"/>
        <v>420.488</v>
      </c>
      <c r="BQ35" s="29">
        <f t="shared" si="25"/>
        <v>84.0976</v>
      </c>
      <c r="BR35" s="26">
        <f t="shared" si="26"/>
        <v>48.187944075177633</v>
      </c>
      <c r="BS35" s="30">
        <v>572.6</v>
      </c>
      <c r="BT35" s="30">
        <v>250</v>
      </c>
      <c r="BU35" s="29">
        <v>8.7999999999999995E-2</v>
      </c>
      <c r="BV35" s="26">
        <v>0</v>
      </c>
      <c r="BW35" s="26">
        <v>0</v>
      </c>
      <c r="BX35" s="29">
        <v>0</v>
      </c>
      <c r="BY35" s="26">
        <v>0</v>
      </c>
      <c r="BZ35" s="26">
        <v>0</v>
      </c>
      <c r="CA35" s="26">
        <v>0</v>
      </c>
      <c r="CB35" s="30">
        <v>300</v>
      </c>
      <c r="CC35" s="30">
        <v>250</v>
      </c>
      <c r="CD35" s="26">
        <v>420.4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30">
        <v>0</v>
      </c>
      <c r="CL35" s="30">
        <v>0</v>
      </c>
      <c r="CM35" s="26">
        <v>0</v>
      </c>
      <c r="CN35" s="30">
        <v>3000</v>
      </c>
      <c r="CO35" s="30">
        <v>2684.8</v>
      </c>
      <c r="CP35" s="26">
        <v>0</v>
      </c>
      <c r="CQ35" s="26">
        <v>3000</v>
      </c>
      <c r="CR35" s="26">
        <v>2684.8</v>
      </c>
      <c r="CS35" s="26">
        <v>0</v>
      </c>
      <c r="CT35" s="30"/>
      <c r="CU35" s="30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9">
        <v>0</v>
      </c>
      <c r="DF35" s="29">
        <v>0</v>
      </c>
      <c r="DG35" s="29">
        <f t="shared" si="8"/>
        <v>82075</v>
      </c>
      <c r="DH35" s="29">
        <f t="shared" si="8"/>
        <v>63801.05</v>
      </c>
      <c r="DI35" s="29">
        <f t="shared" si="9"/>
        <v>54874.438000000009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0</v>
      </c>
      <c r="DX35" s="26">
        <v>0</v>
      </c>
      <c r="DY35" s="26">
        <v>0</v>
      </c>
      <c r="DZ35" s="26">
        <v>0</v>
      </c>
      <c r="EA35" s="29">
        <v>0</v>
      </c>
      <c r="EB35" s="29">
        <v>0</v>
      </c>
      <c r="EC35" s="29">
        <f t="shared" si="10"/>
        <v>0</v>
      </c>
      <c r="ED35" s="29">
        <f t="shared" si="10"/>
        <v>0</v>
      </c>
      <c r="EE35" s="29">
        <f t="shared" si="11"/>
        <v>0</v>
      </c>
      <c r="EF35" s="39"/>
      <c r="EG35" s="35"/>
      <c r="EH35" s="35"/>
      <c r="EI35" s="35"/>
      <c r="EJ35" s="35"/>
      <c r="EK35" s="35"/>
      <c r="EL35" s="39"/>
      <c r="EM35" s="35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ht="21" customHeight="1">
      <c r="A36" s="25">
        <v>27</v>
      </c>
      <c r="B36" s="59" t="s">
        <v>83</v>
      </c>
      <c r="C36" s="26">
        <v>1080.4000000000001</v>
      </c>
      <c r="D36" s="37">
        <v>0</v>
      </c>
      <c r="E36" s="28">
        <f t="shared" si="12"/>
        <v>36809.5</v>
      </c>
      <c r="F36" s="28">
        <f t="shared" si="12"/>
        <v>27146.799999999999</v>
      </c>
      <c r="G36" s="29">
        <f t="shared" si="0"/>
        <v>28245.977999999999</v>
      </c>
      <c r="H36" s="29">
        <f t="shared" si="1"/>
        <v>104.04901498519163</v>
      </c>
      <c r="I36" s="29">
        <f t="shared" si="2"/>
        <v>76.735565546937607</v>
      </c>
      <c r="J36" s="29">
        <f t="shared" si="3"/>
        <v>10007</v>
      </c>
      <c r="K36" s="29">
        <f t="shared" si="3"/>
        <v>7045</v>
      </c>
      <c r="L36" s="29">
        <f t="shared" si="3"/>
        <v>8144.0780000000004</v>
      </c>
      <c r="M36" s="29">
        <f t="shared" si="13"/>
        <v>115.60082327892123</v>
      </c>
      <c r="N36" s="29">
        <f t="shared" si="14"/>
        <v>81.383811332067552</v>
      </c>
      <c r="O36" s="29">
        <f t="shared" si="4"/>
        <v>4903</v>
      </c>
      <c r="P36" s="29">
        <f t="shared" si="4"/>
        <v>3370</v>
      </c>
      <c r="Q36" s="29">
        <f t="shared" si="4"/>
        <v>7203.3700000000008</v>
      </c>
      <c r="R36" s="29">
        <f t="shared" si="15"/>
        <v>213.74985163204752</v>
      </c>
      <c r="S36" s="26">
        <f t="shared" si="16"/>
        <v>146.9176014684887</v>
      </c>
      <c r="T36" s="30">
        <v>130</v>
      </c>
      <c r="U36" s="30">
        <v>70</v>
      </c>
      <c r="V36" s="29">
        <v>1475.1640000000004</v>
      </c>
      <c r="W36" s="29">
        <f t="shared" si="17"/>
        <v>2107.3771428571436</v>
      </c>
      <c r="X36" s="26">
        <f t="shared" si="18"/>
        <v>1134.7415384615388</v>
      </c>
      <c r="Y36" s="38">
        <v>4327</v>
      </c>
      <c r="Z36" s="38">
        <v>3100</v>
      </c>
      <c r="AA36" s="29">
        <v>292.86</v>
      </c>
      <c r="AB36" s="29">
        <f t="shared" si="19"/>
        <v>9.4470967741935485</v>
      </c>
      <c r="AC36" s="26">
        <f t="shared" si="20"/>
        <v>6.7681996764501973</v>
      </c>
      <c r="AD36" s="30">
        <v>4773</v>
      </c>
      <c r="AE36" s="30">
        <v>3300</v>
      </c>
      <c r="AF36" s="29">
        <v>5728.2060000000001</v>
      </c>
      <c r="AG36" s="29">
        <f t="shared" si="21"/>
        <v>173.58200000000002</v>
      </c>
      <c r="AH36" s="26">
        <f t="shared" si="22"/>
        <v>120.01269641734757</v>
      </c>
      <c r="AI36" s="30">
        <v>100</v>
      </c>
      <c r="AJ36" s="30">
        <v>75</v>
      </c>
      <c r="AK36" s="29">
        <v>216</v>
      </c>
      <c r="AL36" s="29">
        <f t="shared" si="23"/>
        <v>288</v>
      </c>
      <c r="AM36" s="26">
        <f t="shared" si="24"/>
        <v>216</v>
      </c>
      <c r="AN36" s="32">
        <v>0</v>
      </c>
      <c r="AO36" s="32">
        <v>0</v>
      </c>
      <c r="AP36" s="29">
        <v>0</v>
      </c>
      <c r="AQ36" s="29" t="e">
        <f t="shared" si="5"/>
        <v>#DIV/0!</v>
      </c>
      <c r="AR36" s="26" t="e">
        <f t="shared" si="6"/>
        <v>#DIV/0!</v>
      </c>
      <c r="AS36" s="31">
        <v>0</v>
      </c>
      <c r="AT36" s="31">
        <v>0</v>
      </c>
      <c r="AU36" s="26"/>
      <c r="AV36" s="26">
        <v>0</v>
      </c>
      <c r="AW36" s="26">
        <v>0</v>
      </c>
      <c r="AX36" s="26"/>
      <c r="AY36" s="26">
        <v>26802.5</v>
      </c>
      <c r="AZ36" s="26">
        <v>20101.8</v>
      </c>
      <c r="BA36" s="26">
        <v>20101.900000000001</v>
      </c>
      <c r="BB36" s="31">
        <v>0</v>
      </c>
      <c r="BC36" s="33">
        <v>0</v>
      </c>
      <c r="BD36" s="33">
        <v>0</v>
      </c>
      <c r="BE36" s="34"/>
      <c r="BF36" s="34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9">
        <f t="shared" si="7"/>
        <v>77</v>
      </c>
      <c r="BO36" s="29">
        <f t="shared" si="7"/>
        <v>50</v>
      </c>
      <c r="BP36" s="29">
        <f t="shared" si="7"/>
        <v>2.8000000000000001E-2</v>
      </c>
      <c r="BQ36" s="29">
        <f t="shared" si="25"/>
        <v>5.6000000000000008E-2</v>
      </c>
      <c r="BR36" s="26">
        <f t="shared" si="26"/>
        <v>3.6363636363636369E-2</v>
      </c>
      <c r="BS36" s="30">
        <v>77</v>
      </c>
      <c r="BT36" s="30">
        <v>50</v>
      </c>
      <c r="BU36" s="29">
        <v>2.8000000000000001E-2</v>
      </c>
      <c r="BV36" s="26">
        <v>0</v>
      </c>
      <c r="BW36" s="26">
        <v>0</v>
      </c>
      <c r="BX36" s="29">
        <v>0</v>
      </c>
      <c r="BY36" s="26">
        <v>0</v>
      </c>
      <c r="BZ36" s="26">
        <v>0</v>
      </c>
      <c r="CA36" s="26">
        <v>0</v>
      </c>
      <c r="CB36" s="30">
        <v>0</v>
      </c>
      <c r="CC36" s="30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30">
        <v>0</v>
      </c>
      <c r="CL36" s="30">
        <v>0</v>
      </c>
      <c r="CM36" s="26">
        <v>0</v>
      </c>
      <c r="CN36" s="30">
        <v>600</v>
      </c>
      <c r="CO36" s="30">
        <v>450</v>
      </c>
      <c r="CP36" s="26">
        <v>431.82</v>
      </c>
      <c r="CQ36" s="26">
        <v>600</v>
      </c>
      <c r="CR36" s="26">
        <v>450</v>
      </c>
      <c r="CS36" s="26">
        <v>0</v>
      </c>
      <c r="CT36" s="30"/>
      <c r="CU36" s="30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9">
        <v>0</v>
      </c>
      <c r="DF36" s="29">
        <v>0</v>
      </c>
      <c r="DG36" s="29">
        <f t="shared" si="8"/>
        <v>36809.5</v>
      </c>
      <c r="DH36" s="29">
        <f t="shared" si="8"/>
        <v>27146.799999999999</v>
      </c>
      <c r="DI36" s="29">
        <f t="shared" si="9"/>
        <v>28245.977999999999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0</v>
      </c>
      <c r="EA36" s="29">
        <v>0</v>
      </c>
      <c r="EB36" s="29">
        <v>0</v>
      </c>
      <c r="EC36" s="29">
        <f t="shared" si="10"/>
        <v>0</v>
      </c>
      <c r="ED36" s="29">
        <f t="shared" si="10"/>
        <v>0</v>
      </c>
      <c r="EE36" s="29">
        <f t="shared" si="11"/>
        <v>0</v>
      </c>
      <c r="EF36" s="39"/>
      <c r="EG36" s="35"/>
      <c r="EH36" s="35"/>
      <c r="EI36" s="35"/>
      <c r="EJ36" s="35"/>
      <c r="EK36" s="35"/>
      <c r="EL36" s="39"/>
      <c r="EM36" s="35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ht="21" customHeight="1">
      <c r="A37" s="25">
        <v>28</v>
      </c>
      <c r="B37" s="59" t="s">
        <v>84</v>
      </c>
      <c r="C37" s="26">
        <v>5398.7999999999993</v>
      </c>
      <c r="D37" s="37">
        <v>0</v>
      </c>
      <c r="E37" s="28">
        <f t="shared" si="12"/>
        <v>45214.599999999991</v>
      </c>
      <c r="F37" s="28">
        <f t="shared" si="12"/>
        <v>34666.5</v>
      </c>
      <c r="G37" s="29">
        <f t="shared" si="0"/>
        <v>29493.212000000003</v>
      </c>
      <c r="H37" s="29">
        <f t="shared" si="1"/>
        <v>85.076982100875497</v>
      </c>
      <c r="I37" s="29">
        <f t="shared" si="2"/>
        <v>65.229399353306249</v>
      </c>
      <c r="J37" s="29">
        <f t="shared" si="3"/>
        <v>12293.4</v>
      </c>
      <c r="K37" s="29">
        <f t="shared" si="3"/>
        <v>9220.0000000000018</v>
      </c>
      <c r="L37" s="29">
        <f t="shared" si="3"/>
        <v>7069.2120000000004</v>
      </c>
      <c r="M37" s="29">
        <f t="shared" si="13"/>
        <v>76.672581344902383</v>
      </c>
      <c r="N37" s="29">
        <f t="shared" si="14"/>
        <v>57.504124164185669</v>
      </c>
      <c r="O37" s="29">
        <f t="shared" si="4"/>
        <v>4527.5</v>
      </c>
      <c r="P37" s="29">
        <f t="shared" si="4"/>
        <v>3395.6000000000004</v>
      </c>
      <c r="Q37" s="29">
        <f t="shared" si="4"/>
        <v>4796.331000000001</v>
      </c>
      <c r="R37" s="29">
        <f t="shared" si="15"/>
        <v>141.25135469431029</v>
      </c>
      <c r="S37" s="26">
        <f t="shared" si="16"/>
        <v>105.93773605742686</v>
      </c>
      <c r="T37" s="30">
        <v>413.7</v>
      </c>
      <c r="U37" s="30">
        <v>310.3</v>
      </c>
      <c r="V37" s="29">
        <v>1295.5250000000008</v>
      </c>
      <c r="W37" s="29">
        <f t="shared" si="17"/>
        <v>417.5072510473737</v>
      </c>
      <c r="X37" s="26">
        <f t="shared" si="18"/>
        <v>313.15566835871425</v>
      </c>
      <c r="Y37" s="38">
        <v>6685.8</v>
      </c>
      <c r="Z37" s="38">
        <v>5014.3</v>
      </c>
      <c r="AA37" s="29">
        <v>1810.3050000000001</v>
      </c>
      <c r="AB37" s="29">
        <f t="shared" si="19"/>
        <v>36.102845860838002</v>
      </c>
      <c r="AC37" s="26">
        <f t="shared" si="20"/>
        <v>27.076864399174372</v>
      </c>
      <c r="AD37" s="30">
        <v>4113.8</v>
      </c>
      <c r="AE37" s="30">
        <v>3085.3</v>
      </c>
      <c r="AF37" s="29">
        <v>3500.806</v>
      </c>
      <c r="AG37" s="29">
        <f t="shared" si="21"/>
        <v>113.46728032930346</v>
      </c>
      <c r="AH37" s="26">
        <f t="shared" si="22"/>
        <v>85.099081141523641</v>
      </c>
      <c r="AI37" s="30">
        <v>222</v>
      </c>
      <c r="AJ37" s="30">
        <v>166.5</v>
      </c>
      <c r="AK37" s="29">
        <v>143.1</v>
      </c>
      <c r="AL37" s="29">
        <f t="shared" si="23"/>
        <v>85.945945945945951</v>
      </c>
      <c r="AM37" s="26">
        <f t="shared" si="24"/>
        <v>64.459459459459453</v>
      </c>
      <c r="AN37" s="32">
        <v>0</v>
      </c>
      <c r="AO37" s="32">
        <v>0</v>
      </c>
      <c r="AP37" s="29">
        <v>0</v>
      </c>
      <c r="AQ37" s="29" t="e">
        <f t="shared" si="5"/>
        <v>#DIV/0!</v>
      </c>
      <c r="AR37" s="26" t="e">
        <f t="shared" si="6"/>
        <v>#DIV/0!</v>
      </c>
      <c r="AS37" s="31">
        <v>0</v>
      </c>
      <c r="AT37" s="31">
        <v>0</v>
      </c>
      <c r="AU37" s="26"/>
      <c r="AV37" s="26">
        <v>0</v>
      </c>
      <c r="AW37" s="26">
        <v>0</v>
      </c>
      <c r="AX37" s="26"/>
      <c r="AY37" s="26">
        <v>29898.6</v>
      </c>
      <c r="AZ37" s="26">
        <v>22423.9</v>
      </c>
      <c r="BA37" s="26">
        <v>22424</v>
      </c>
      <c r="BB37" s="31">
        <v>0</v>
      </c>
      <c r="BC37" s="33">
        <v>0</v>
      </c>
      <c r="BD37" s="33">
        <v>0</v>
      </c>
      <c r="BE37" s="34"/>
      <c r="BF37" s="34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9">
        <f t="shared" si="7"/>
        <v>178.1</v>
      </c>
      <c r="BO37" s="29">
        <f t="shared" si="7"/>
        <v>133.6</v>
      </c>
      <c r="BP37" s="29">
        <f t="shared" si="7"/>
        <v>60.076000000000001</v>
      </c>
      <c r="BQ37" s="29">
        <f t="shared" si="25"/>
        <v>44.967065868263475</v>
      </c>
      <c r="BR37" s="26">
        <f t="shared" si="26"/>
        <v>33.731611454239193</v>
      </c>
      <c r="BS37" s="30">
        <v>178.1</v>
      </c>
      <c r="BT37" s="30">
        <v>133.6</v>
      </c>
      <c r="BU37" s="29">
        <v>0</v>
      </c>
      <c r="BV37" s="26">
        <v>0</v>
      </c>
      <c r="BW37" s="26">
        <v>0</v>
      </c>
      <c r="BX37" s="29">
        <v>60.076000000000001</v>
      </c>
      <c r="BY37" s="26">
        <v>0</v>
      </c>
      <c r="BZ37" s="26">
        <v>0</v>
      </c>
      <c r="CA37" s="26">
        <v>0</v>
      </c>
      <c r="CB37" s="30">
        <v>0</v>
      </c>
      <c r="CC37" s="30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30">
        <v>0</v>
      </c>
      <c r="CL37" s="30">
        <v>0</v>
      </c>
      <c r="CM37" s="26">
        <v>0</v>
      </c>
      <c r="CN37" s="30">
        <v>680</v>
      </c>
      <c r="CO37" s="30">
        <v>510</v>
      </c>
      <c r="CP37" s="26">
        <v>259.39999999999998</v>
      </c>
      <c r="CQ37" s="26">
        <v>680</v>
      </c>
      <c r="CR37" s="26">
        <v>510</v>
      </c>
      <c r="CS37" s="26">
        <v>244.4</v>
      </c>
      <c r="CT37" s="30"/>
      <c r="CU37" s="30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9">
        <v>0</v>
      </c>
      <c r="DF37" s="29">
        <v>0</v>
      </c>
      <c r="DG37" s="29">
        <f t="shared" si="8"/>
        <v>42191.999999999993</v>
      </c>
      <c r="DH37" s="29">
        <f t="shared" si="8"/>
        <v>31643.9</v>
      </c>
      <c r="DI37" s="29">
        <f t="shared" si="9"/>
        <v>29493.212000000003</v>
      </c>
      <c r="DJ37" s="26">
        <v>0</v>
      </c>
      <c r="DK37" s="26">
        <v>0</v>
      </c>
      <c r="DL37" s="26">
        <v>0</v>
      </c>
      <c r="DM37" s="26">
        <v>3022.6</v>
      </c>
      <c r="DN37" s="26">
        <v>3022.6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0</v>
      </c>
      <c r="EA37" s="29">
        <v>0</v>
      </c>
      <c r="EB37" s="29">
        <v>0</v>
      </c>
      <c r="EC37" s="29">
        <f t="shared" si="10"/>
        <v>3022.6</v>
      </c>
      <c r="ED37" s="29">
        <f t="shared" si="10"/>
        <v>3022.6</v>
      </c>
      <c r="EE37" s="29">
        <f t="shared" si="11"/>
        <v>0</v>
      </c>
      <c r="EF37" s="39"/>
      <c r="EG37" s="35"/>
      <c r="EH37" s="35"/>
      <c r="EI37" s="35"/>
      <c r="EJ37" s="35"/>
      <c r="EK37" s="35"/>
      <c r="EL37" s="39"/>
      <c r="EM37" s="35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ht="21" customHeight="1">
      <c r="A38" s="25">
        <v>29</v>
      </c>
      <c r="B38" s="59" t="s">
        <v>85</v>
      </c>
      <c r="C38" s="26">
        <v>9381.0999999999985</v>
      </c>
      <c r="D38" s="37">
        <v>0</v>
      </c>
      <c r="E38" s="28">
        <f t="shared" si="12"/>
        <v>40911.599999999999</v>
      </c>
      <c r="F38" s="28">
        <f t="shared" si="12"/>
        <v>30256.2</v>
      </c>
      <c r="G38" s="29">
        <f t="shared" si="0"/>
        <v>28853.860999999997</v>
      </c>
      <c r="H38" s="29">
        <f t="shared" si="1"/>
        <v>95.365118554213666</v>
      </c>
      <c r="I38" s="29">
        <f t="shared" si="2"/>
        <v>70.527334545703411</v>
      </c>
      <c r="J38" s="29">
        <f t="shared" si="3"/>
        <v>12490</v>
      </c>
      <c r="K38" s="29">
        <f t="shared" si="3"/>
        <v>8940</v>
      </c>
      <c r="L38" s="29">
        <f t="shared" si="3"/>
        <v>7537.6610000000001</v>
      </c>
      <c r="M38" s="29">
        <f t="shared" si="13"/>
        <v>84.313881431767328</v>
      </c>
      <c r="N38" s="29">
        <f t="shared" si="14"/>
        <v>60.349567654123305</v>
      </c>
      <c r="O38" s="29">
        <f t="shared" si="4"/>
        <v>6710</v>
      </c>
      <c r="P38" s="29">
        <f t="shared" si="4"/>
        <v>5025</v>
      </c>
      <c r="Q38" s="29">
        <f t="shared" si="4"/>
        <v>5876.3200000000006</v>
      </c>
      <c r="R38" s="29">
        <f t="shared" si="15"/>
        <v>116.94169154228857</v>
      </c>
      <c r="S38" s="26">
        <f t="shared" si="16"/>
        <v>87.575558867362162</v>
      </c>
      <c r="T38" s="30">
        <v>210</v>
      </c>
      <c r="U38" s="30">
        <v>150</v>
      </c>
      <c r="V38" s="29">
        <v>779.71100000000001</v>
      </c>
      <c r="W38" s="29">
        <f t="shared" si="17"/>
        <v>519.8073333333333</v>
      </c>
      <c r="X38" s="26">
        <f t="shared" si="18"/>
        <v>371.29095238095238</v>
      </c>
      <c r="Y38" s="38">
        <v>2700</v>
      </c>
      <c r="Z38" s="38">
        <v>2000</v>
      </c>
      <c r="AA38" s="29">
        <v>279.77300000000002</v>
      </c>
      <c r="AB38" s="29">
        <f t="shared" si="19"/>
        <v>13.988650000000003</v>
      </c>
      <c r="AC38" s="26">
        <f t="shared" si="20"/>
        <v>10.361962962962965</v>
      </c>
      <c r="AD38" s="30">
        <v>6500</v>
      </c>
      <c r="AE38" s="30">
        <v>4875</v>
      </c>
      <c r="AF38" s="29">
        <v>5096.6090000000004</v>
      </c>
      <c r="AG38" s="29">
        <f t="shared" si="21"/>
        <v>104.54582564102566</v>
      </c>
      <c r="AH38" s="26">
        <f t="shared" si="22"/>
        <v>78.409369230769229</v>
      </c>
      <c r="AI38" s="30">
        <v>80</v>
      </c>
      <c r="AJ38" s="30">
        <v>40</v>
      </c>
      <c r="AK38" s="29">
        <v>39.9</v>
      </c>
      <c r="AL38" s="29">
        <f t="shared" si="23"/>
        <v>99.75</v>
      </c>
      <c r="AM38" s="26">
        <f t="shared" si="24"/>
        <v>49.875</v>
      </c>
      <c r="AN38" s="32">
        <v>0</v>
      </c>
      <c r="AO38" s="32">
        <v>0</v>
      </c>
      <c r="AP38" s="29">
        <v>0</v>
      </c>
      <c r="AQ38" s="29" t="e">
        <f t="shared" si="5"/>
        <v>#DIV/0!</v>
      </c>
      <c r="AR38" s="26" t="e">
        <f t="shared" si="6"/>
        <v>#DIV/0!</v>
      </c>
      <c r="AS38" s="31">
        <v>0</v>
      </c>
      <c r="AT38" s="31">
        <v>0</v>
      </c>
      <c r="AU38" s="26"/>
      <c r="AV38" s="26">
        <v>0</v>
      </c>
      <c r="AW38" s="26">
        <v>0</v>
      </c>
      <c r="AX38" s="26"/>
      <c r="AY38" s="26">
        <v>28421.599999999999</v>
      </c>
      <c r="AZ38" s="26">
        <v>21316.2</v>
      </c>
      <c r="BA38" s="26">
        <v>21316.2</v>
      </c>
      <c r="BB38" s="31">
        <v>0</v>
      </c>
      <c r="BC38" s="33">
        <v>0</v>
      </c>
      <c r="BD38" s="33">
        <v>0</v>
      </c>
      <c r="BE38" s="34"/>
      <c r="BF38" s="34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9">
        <f t="shared" si="7"/>
        <v>1500</v>
      </c>
      <c r="BO38" s="29">
        <f t="shared" si="7"/>
        <v>1000</v>
      </c>
      <c r="BP38" s="29">
        <f t="shared" si="7"/>
        <v>444.69</v>
      </c>
      <c r="BQ38" s="29">
        <f t="shared" si="25"/>
        <v>44.468999999999994</v>
      </c>
      <c r="BR38" s="26">
        <f t="shared" si="26"/>
        <v>29.646000000000001</v>
      </c>
      <c r="BS38" s="30">
        <v>1500</v>
      </c>
      <c r="BT38" s="30">
        <v>1000</v>
      </c>
      <c r="BU38" s="29">
        <v>444.69</v>
      </c>
      <c r="BV38" s="26">
        <v>0</v>
      </c>
      <c r="BW38" s="26">
        <v>0</v>
      </c>
      <c r="BX38" s="29">
        <v>0</v>
      </c>
      <c r="BY38" s="26">
        <v>0</v>
      </c>
      <c r="BZ38" s="26">
        <v>0</v>
      </c>
      <c r="CA38" s="26">
        <v>0</v>
      </c>
      <c r="CB38" s="30">
        <v>0</v>
      </c>
      <c r="CC38" s="30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30">
        <v>0</v>
      </c>
      <c r="CL38" s="30">
        <v>0</v>
      </c>
      <c r="CM38" s="26">
        <v>0</v>
      </c>
      <c r="CN38" s="30">
        <v>1000</v>
      </c>
      <c r="CO38" s="30">
        <v>500</v>
      </c>
      <c r="CP38" s="26">
        <v>94.55</v>
      </c>
      <c r="CQ38" s="26">
        <v>1000</v>
      </c>
      <c r="CR38" s="26">
        <v>500</v>
      </c>
      <c r="CS38" s="26">
        <v>94.55</v>
      </c>
      <c r="CT38" s="30"/>
      <c r="CU38" s="30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500</v>
      </c>
      <c r="DD38" s="26">
        <v>375</v>
      </c>
      <c r="DE38" s="29">
        <v>802.428</v>
      </c>
      <c r="DF38" s="29">
        <v>0</v>
      </c>
      <c r="DG38" s="29">
        <f t="shared" si="8"/>
        <v>40911.599999999999</v>
      </c>
      <c r="DH38" s="29">
        <f t="shared" si="8"/>
        <v>30256.2</v>
      </c>
      <c r="DI38" s="29">
        <f t="shared" si="9"/>
        <v>28853.860999999997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0</v>
      </c>
      <c r="EA38" s="29">
        <v>0</v>
      </c>
      <c r="EB38" s="29">
        <v>0</v>
      </c>
      <c r="EC38" s="29">
        <f t="shared" si="10"/>
        <v>0</v>
      </c>
      <c r="ED38" s="29">
        <f t="shared" si="10"/>
        <v>0</v>
      </c>
      <c r="EE38" s="29">
        <f t="shared" si="11"/>
        <v>0</v>
      </c>
      <c r="EF38" s="39"/>
      <c r="EG38" s="35"/>
      <c r="EH38" s="35"/>
      <c r="EI38" s="35"/>
      <c r="EJ38" s="35"/>
      <c r="EK38" s="35"/>
      <c r="EL38" s="39"/>
      <c r="EM38" s="35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21" customHeight="1">
      <c r="A39" s="25">
        <v>30</v>
      </c>
      <c r="B39" s="59" t="s">
        <v>86</v>
      </c>
      <c r="C39" s="26">
        <v>62716.2</v>
      </c>
      <c r="D39" s="37">
        <v>0</v>
      </c>
      <c r="E39" s="28">
        <f t="shared" si="12"/>
        <v>143836.79999999999</v>
      </c>
      <c r="F39" s="28">
        <f t="shared" si="12"/>
        <v>110167.6</v>
      </c>
      <c r="G39" s="29">
        <f t="shared" si="0"/>
        <v>106679.162</v>
      </c>
      <c r="H39" s="29">
        <f t="shared" si="1"/>
        <v>96.83351729546618</v>
      </c>
      <c r="I39" s="29">
        <f t="shared" si="2"/>
        <v>74.166807103606317</v>
      </c>
      <c r="J39" s="29">
        <f t="shared" si="3"/>
        <v>47629.8</v>
      </c>
      <c r="K39" s="29">
        <f t="shared" si="3"/>
        <v>37568.6</v>
      </c>
      <c r="L39" s="29">
        <f t="shared" si="3"/>
        <v>35117.661999999997</v>
      </c>
      <c r="M39" s="29">
        <f t="shared" si="13"/>
        <v>93.476099721575991</v>
      </c>
      <c r="N39" s="29">
        <f t="shared" si="14"/>
        <v>73.730441866226599</v>
      </c>
      <c r="O39" s="29">
        <f t="shared" si="4"/>
        <v>26200</v>
      </c>
      <c r="P39" s="29">
        <f t="shared" si="4"/>
        <v>19650</v>
      </c>
      <c r="Q39" s="29">
        <f t="shared" si="4"/>
        <v>15617.286999999993</v>
      </c>
      <c r="R39" s="29">
        <f t="shared" si="15"/>
        <v>79.477287531806581</v>
      </c>
      <c r="S39" s="26">
        <f t="shared" si="16"/>
        <v>59.607965648854929</v>
      </c>
      <c r="T39" s="30">
        <v>2200</v>
      </c>
      <c r="U39" s="30">
        <v>1650</v>
      </c>
      <c r="V39" s="29">
        <v>2051.869999999994</v>
      </c>
      <c r="W39" s="29">
        <f t="shared" si="17"/>
        <v>124.35575757575721</v>
      </c>
      <c r="X39" s="26">
        <f t="shared" si="18"/>
        <v>93.266818181817911</v>
      </c>
      <c r="Y39" s="38">
        <v>2150</v>
      </c>
      <c r="Z39" s="38">
        <v>1612.5</v>
      </c>
      <c r="AA39" s="29">
        <v>424.678</v>
      </c>
      <c r="AB39" s="29">
        <f t="shared" si="19"/>
        <v>26.336620155038759</v>
      </c>
      <c r="AC39" s="26">
        <f t="shared" si="20"/>
        <v>19.752465116279069</v>
      </c>
      <c r="AD39" s="30">
        <v>24000</v>
      </c>
      <c r="AE39" s="30">
        <v>18000</v>
      </c>
      <c r="AF39" s="29">
        <v>13565.416999999999</v>
      </c>
      <c r="AG39" s="29">
        <f t="shared" si="21"/>
        <v>75.363427777777773</v>
      </c>
      <c r="AH39" s="26">
        <f t="shared" si="22"/>
        <v>56.522570833333333</v>
      </c>
      <c r="AI39" s="30">
        <v>345</v>
      </c>
      <c r="AJ39" s="30">
        <v>345</v>
      </c>
      <c r="AK39" s="29">
        <v>562.29999999999995</v>
      </c>
      <c r="AL39" s="29">
        <f t="shared" si="23"/>
        <v>162.98550724637678</v>
      </c>
      <c r="AM39" s="26">
        <f t="shared" si="24"/>
        <v>162.98550724637678</v>
      </c>
      <c r="AN39" s="32">
        <v>0</v>
      </c>
      <c r="AO39" s="32">
        <v>0</v>
      </c>
      <c r="AP39" s="29">
        <v>0</v>
      </c>
      <c r="AQ39" s="29" t="e">
        <f t="shared" si="5"/>
        <v>#DIV/0!</v>
      </c>
      <c r="AR39" s="26" t="e">
        <f t="shared" si="6"/>
        <v>#DIV/0!</v>
      </c>
      <c r="AS39" s="31">
        <v>0</v>
      </c>
      <c r="AT39" s="31">
        <v>0</v>
      </c>
      <c r="AU39" s="26"/>
      <c r="AV39" s="26">
        <v>0</v>
      </c>
      <c r="AW39" s="26">
        <v>0</v>
      </c>
      <c r="AX39" s="26"/>
      <c r="AY39" s="26">
        <v>94132</v>
      </c>
      <c r="AZ39" s="26">
        <v>70599</v>
      </c>
      <c r="BA39" s="26">
        <v>70599</v>
      </c>
      <c r="BB39" s="31">
        <v>0</v>
      </c>
      <c r="BC39" s="33">
        <v>0</v>
      </c>
      <c r="BD39" s="33">
        <v>0</v>
      </c>
      <c r="BE39" s="34"/>
      <c r="BF39" s="34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9">
        <f t="shared" si="7"/>
        <v>8749.7999999999993</v>
      </c>
      <c r="BO39" s="29">
        <f t="shared" si="7"/>
        <v>6562.3</v>
      </c>
      <c r="BP39" s="29">
        <f t="shared" si="7"/>
        <v>6384.1639999999998</v>
      </c>
      <c r="BQ39" s="29">
        <f t="shared" si="25"/>
        <v>97.285463937948577</v>
      </c>
      <c r="BR39" s="26">
        <f t="shared" si="26"/>
        <v>72.963542023817695</v>
      </c>
      <c r="BS39" s="30">
        <v>8500</v>
      </c>
      <c r="BT39" s="30">
        <v>6375</v>
      </c>
      <c r="BU39" s="29">
        <v>6106.2139999999999</v>
      </c>
      <c r="BV39" s="26">
        <v>0</v>
      </c>
      <c r="BW39" s="26">
        <v>0</v>
      </c>
      <c r="BX39" s="29">
        <v>0</v>
      </c>
      <c r="BY39" s="26">
        <v>0</v>
      </c>
      <c r="BZ39" s="26">
        <v>0</v>
      </c>
      <c r="CA39" s="26">
        <v>0</v>
      </c>
      <c r="CB39" s="30">
        <v>249.8</v>
      </c>
      <c r="CC39" s="30">
        <v>187.3</v>
      </c>
      <c r="CD39" s="26">
        <v>277.95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37">
        <v>40</v>
      </c>
      <c r="CL39" s="37">
        <v>40</v>
      </c>
      <c r="CM39" s="26">
        <v>54</v>
      </c>
      <c r="CN39" s="30">
        <v>6145</v>
      </c>
      <c r="CO39" s="30">
        <v>5358.8</v>
      </c>
      <c r="CP39" s="26">
        <v>4471.72</v>
      </c>
      <c r="CQ39" s="26">
        <v>3600</v>
      </c>
      <c r="CR39" s="26">
        <v>2700</v>
      </c>
      <c r="CS39" s="26">
        <v>2191.67</v>
      </c>
      <c r="CT39" s="30">
        <v>4000</v>
      </c>
      <c r="CU39" s="30">
        <v>4000</v>
      </c>
      <c r="CV39" s="29"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9">
        <v>7603.5129999999999</v>
      </c>
      <c r="DF39" s="29">
        <v>0</v>
      </c>
      <c r="DG39" s="29">
        <f t="shared" si="8"/>
        <v>141761.79999999999</v>
      </c>
      <c r="DH39" s="29">
        <f t="shared" si="8"/>
        <v>108167.6</v>
      </c>
      <c r="DI39" s="29">
        <f t="shared" si="9"/>
        <v>105716.662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2075</v>
      </c>
      <c r="DT39" s="26">
        <v>2000</v>
      </c>
      <c r="DU39" s="26">
        <v>962.5</v>
      </c>
      <c r="DV39" s="26">
        <v>0</v>
      </c>
      <c r="DW39" s="26">
        <v>0</v>
      </c>
      <c r="DX39" s="26">
        <v>0</v>
      </c>
      <c r="DY39" s="26">
        <v>0</v>
      </c>
      <c r="DZ39" s="26">
        <v>0</v>
      </c>
      <c r="EA39" s="29">
        <v>0</v>
      </c>
      <c r="EB39" s="29">
        <v>0</v>
      </c>
      <c r="EC39" s="29">
        <f t="shared" si="10"/>
        <v>2075</v>
      </c>
      <c r="ED39" s="29">
        <f t="shared" si="10"/>
        <v>2000</v>
      </c>
      <c r="EE39" s="29">
        <f t="shared" si="11"/>
        <v>962.5</v>
      </c>
      <c r="EF39" s="39"/>
      <c r="EG39" s="35"/>
      <c r="EH39" s="35"/>
      <c r="EI39" s="35"/>
      <c r="EJ39" s="35"/>
      <c r="EK39" s="35"/>
      <c r="EL39" s="39"/>
      <c r="EM39" s="35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21" customHeight="1">
      <c r="A40" s="25">
        <v>31</v>
      </c>
      <c r="B40" s="59" t="s">
        <v>87</v>
      </c>
      <c r="C40" s="26">
        <v>2968.2000000000003</v>
      </c>
      <c r="D40" s="37">
        <v>5400</v>
      </c>
      <c r="E40" s="28">
        <f t="shared" si="12"/>
        <v>50813.9</v>
      </c>
      <c r="F40" s="28">
        <f t="shared" si="12"/>
        <v>41274.050000000003</v>
      </c>
      <c r="G40" s="29">
        <f t="shared" si="0"/>
        <v>39339.959000000003</v>
      </c>
      <c r="H40" s="29">
        <f t="shared" si="1"/>
        <v>95.314026609940143</v>
      </c>
      <c r="I40" s="29">
        <f t="shared" si="2"/>
        <v>77.41968044176889</v>
      </c>
      <c r="J40" s="29">
        <f t="shared" si="3"/>
        <v>9098</v>
      </c>
      <c r="K40" s="29">
        <f t="shared" si="3"/>
        <v>6823.5</v>
      </c>
      <c r="L40" s="29">
        <f t="shared" si="3"/>
        <v>4889.3589999999995</v>
      </c>
      <c r="M40" s="29">
        <f t="shared" si="13"/>
        <v>71.654707994430993</v>
      </c>
      <c r="N40" s="29">
        <f t="shared" si="14"/>
        <v>53.741030995823245</v>
      </c>
      <c r="O40" s="29">
        <f t="shared" si="4"/>
        <v>3790</v>
      </c>
      <c r="P40" s="29">
        <f t="shared" si="4"/>
        <v>2842.5</v>
      </c>
      <c r="Q40" s="29">
        <f t="shared" si="4"/>
        <v>3721.8979999999997</v>
      </c>
      <c r="R40" s="29">
        <f t="shared" si="15"/>
        <v>130.93748460861917</v>
      </c>
      <c r="S40" s="26">
        <f t="shared" si="16"/>
        <v>98.203113456464379</v>
      </c>
      <c r="T40" s="30">
        <v>120</v>
      </c>
      <c r="U40" s="30">
        <v>90</v>
      </c>
      <c r="V40" s="29">
        <v>619.91599999999971</v>
      </c>
      <c r="W40" s="29">
        <f t="shared" si="17"/>
        <v>688.79555555555521</v>
      </c>
      <c r="X40" s="26">
        <f t="shared" si="18"/>
        <v>516.59666666666647</v>
      </c>
      <c r="Y40" s="38">
        <v>4100</v>
      </c>
      <c r="Z40" s="38">
        <v>3075</v>
      </c>
      <c r="AA40" s="29">
        <v>781.01099999999997</v>
      </c>
      <c r="AB40" s="29">
        <f t="shared" si="19"/>
        <v>25.398731707317072</v>
      </c>
      <c r="AC40" s="26">
        <f t="shared" si="20"/>
        <v>19.049048780487805</v>
      </c>
      <c r="AD40" s="30">
        <v>3670</v>
      </c>
      <c r="AE40" s="30">
        <v>2752.5</v>
      </c>
      <c r="AF40" s="29">
        <v>3101.982</v>
      </c>
      <c r="AG40" s="29">
        <f t="shared" si="21"/>
        <v>112.69689373297003</v>
      </c>
      <c r="AH40" s="26">
        <f t="shared" si="22"/>
        <v>84.522670299727523</v>
      </c>
      <c r="AI40" s="30">
        <v>128</v>
      </c>
      <c r="AJ40" s="30">
        <v>96</v>
      </c>
      <c r="AK40" s="29">
        <v>53.2</v>
      </c>
      <c r="AL40" s="29">
        <f t="shared" si="23"/>
        <v>55.416666666666671</v>
      </c>
      <c r="AM40" s="26">
        <f t="shared" si="24"/>
        <v>41.5625</v>
      </c>
      <c r="AN40" s="32">
        <v>0</v>
      </c>
      <c r="AO40" s="32">
        <v>0</v>
      </c>
      <c r="AP40" s="29">
        <v>0</v>
      </c>
      <c r="AQ40" s="29" t="e">
        <f t="shared" si="5"/>
        <v>#DIV/0!</v>
      </c>
      <c r="AR40" s="26" t="e">
        <f t="shared" si="6"/>
        <v>#DIV/0!</v>
      </c>
      <c r="AS40" s="31">
        <v>0</v>
      </c>
      <c r="AT40" s="31">
        <v>0</v>
      </c>
      <c r="AU40" s="26"/>
      <c r="AV40" s="26">
        <v>0</v>
      </c>
      <c r="AW40" s="26">
        <v>0</v>
      </c>
      <c r="AX40" s="26"/>
      <c r="AY40" s="26">
        <v>29061.4</v>
      </c>
      <c r="AZ40" s="26">
        <v>21796.05</v>
      </c>
      <c r="BA40" s="26">
        <v>21796.1</v>
      </c>
      <c r="BB40" s="31">
        <v>0</v>
      </c>
      <c r="BC40" s="33">
        <v>0</v>
      </c>
      <c r="BD40" s="33">
        <v>0</v>
      </c>
      <c r="BE40" s="34"/>
      <c r="BF40" s="34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9">
        <f t="shared" si="7"/>
        <v>300</v>
      </c>
      <c r="BO40" s="29">
        <f t="shared" si="7"/>
        <v>225</v>
      </c>
      <c r="BP40" s="29">
        <f t="shared" si="7"/>
        <v>20.82</v>
      </c>
      <c r="BQ40" s="29">
        <f t="shared" si="25"/>
        <v>9.2533333333333321</v>
      </c>
      <c r="BR40" s="26">
        <f t="shared" si="26"/>
        <v>6.94</v>
      </c>
      <c r="BS40" s="30">
        <v>300</v>
      </c>
      <c r="BT40" s="30">
        <v>225</v>
      </c>
      <c r="BU40" s="29">
        <v>20.82</v>
      </c>
      <c r="BV40" s="26">
        <v>0</v>
      </c>
      <c r="BW40" s="26">
        <v>0</v>
      </c>
      <c r="BX40" s="29">
        <v>0</v>
      </c>
      <c r="BY40" s="26">
        <v>0</v>
      </c>
      <c r="BZ40" s="26">
        <v>0</v>
      </c>
      <c r="CA40" s="26">
        <v>0</v>
      </c>
      <c r="CB40" s="30">
        <v>0</v>
      </c>
      <c r="CC40" s="30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37">
        <v>0</v>
      </c>
      <c r="CL40" s="37">
        <v>0</v>
      </c>
      <c r="CM40" s="26">
        <v>0</v>
      </c>
      <c r="CN40" s="30">
        <v>780</v>
      </c>
      <c r="CO40" s="30">
        <v>585</v>
      </c>
      <c r="CP40" s="26">
        <v>234.5</v>
      </c>
      <c r="CQ40" s="30" t="s">
        <v>88</v>
      </c>
      <c r="CR40" s="30">
        <v>585</v>
      </c>
      <c r="CS40" s="26">
        <v>194.5</v>
      </c>
      <c r="CT40" s="30"/>
      <c r="CU40" s="30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9">
        <v>77.930000000000007</v>
      </c>
      <c r="DF40" s="29">
        <v>0</v>
      </c>
      <c r="DG40" s="29">
        <f t="shared" si="8"/>
        <v>38159.4</v>
      </c>
      <c r="DH40" s="29">
        <f t="shared" si="8"/>
        <v>28619.55</v>
      </c>
      <c r="DI40" s="29">
        <f t="shared" si="9"/>
        <v>26685.458999999999</v>
      </c>
      <c r="DJ40" s="26">
        <v>0</v>
      </c>
      <c r="DK40" s="26">
        <v>0</v>
      </c>
      <c r="DL40" s="26">
        <v>0</v>
      </c>
      <c r="DM40" s="26">
        <v>12654.5</v>
      </c>
      <c r="DN40" s="26">
        <v>12654.5</v>
      </c>
      <c r="DO40" s="26">
        <v>12654.5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0</v>
      </c>
      <c r="DX40" s="26">
        <v>0</v>
      </c>
      <c r="DY40" s="26">
        <v>370</v>
      </c>
      <c r="DZ40" s="26">
        <v>370</v>
      </c>
      <c r="EA40" s="29">
        <v>370</v>
      </c>
      <c r="EB40" s="29">
        <v>0</v>
      </c>
      <c r="EC40" s="29">
        <f t="shared" si="10"/>
        <v>13024.5</v>
      </c>
      <c r="ED40" s="29">
        <f t="shared" si="10"/>
        <v>13024.5</v>
      </c>
      <c r="EE40" s="29">
        <f t="shared" si="11"/>
        <v>13024.5</v>
      </c>
      <c r="EF40" s="39"/>
      <c r="EG40" s="35"/>
      <c r="EH40" s="35"/>
      <c r="EI40" s="35"/>
      <c r="EJ40" s="35"/>
      <c r="EK40" s="35"/>
      <c r="EL40" s="39"/>
      <c r="EM40" s="35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ht="21" customHeight="1">
      <c r="A41" s="25">
        <v>32</v>
      </c>
      <c r="B41" s="59" t="s">
        <v>89</v>
      </c>
      <c r="C41" s="26">
        <v>22535.1</v>
      </c>
      <c r="D41" s="37">
        <v>0</v>
      </c>
      <c r="E41" s="28">
        <f t="shared" si="12"/>
        <v>74034</v>
      </c>
      <c r="F41" s="28">
        <f t="shared" si="12"/>
        <v>51616.9</v>
      </c>
      <c r="G41" s="29">
        <f t="shared" si="0"/>
        <v>56488.730999999992</v>
      </c>
      <c r="H41" s="29">
        <f t="shared" si="1"/>
        <v>109.43844167317292</v>
      </c>
      <c r="I41" s="29">
        <f t="shared" si="2"/>
        <v>76.301065726558065</v>
      </c>
      <c r="J41" s="29">
        <f t="shared" si="3"/>
        <v>24215.4</v>
      </c>
      <c r="K41" s="29">
        <f t="shared" si="3"/>
        <v>14253</v>
      </c>
      <c r="L41" s="29">
        <f t="shared" si="3"/>
        <v>19124.731</v>
      </c>
      <c r="M41" s="29">
        <f t="shared" si="13"/>
        <v>134.18039009331369</v>
      </c>
      <c r="N41" s="29">
        <f t="shared" si="14"/>
        <v>78.977555605110794</v>
      </c>
      <c r="O41" s="29">
        <f t="shared" si="4"/>
        <v>14900</v>
      </c>
      <c r="P41" s="29">
        <f t="shared" si="4"/>
        <v>10000</v>
      </c>
      <c r="Q41" s="29">
        <f t="shared" si="4"/>
        <v>12852.957999999999</v>
      </c>
      <c r="R41" s="29">
        <f t="shared" si="15"/>
        <v>128.52957999999998</v>
      </c>
      <c r="S41" s="26">
        <f t="shared" si="16"/>
        <v>86.261463087248316</v>
      </c>
      <c r="T41" s="30">
        <v>3400</v>
      </c>
      <c r="U41" s="30">
        <v>3000</v>
      </c>
      <c r="V41" s="29">
        <v>3713.2499999999991</v>
      </c>
      <c r="W41" s="29">
        <f t="shared" si="17"/>
        <v>123.77499999999996</v>
      </c>
      <c r="X41" s="26">
        <f t="shared" si="18"/>
        <v>109.21323529411762</v>
      </c>
      <c r="Y41" s="38">
        <v>5300</v>
      </c>
      <c r="Z41" s="38">
        <v>2200</v>
      </c>
      <c r="AA41" s="29">
        <v>1566.414</v>
      </c>
      <c r="AB41" s="29">
        <f t="shared" si="19"/>
        <v>71.200636363636363</v>
      </c>
      <c r="AC41" s="26">
        <f t="shared" si="20"/>
        <v>29.554981132075469</v>
      </c>
      <c r="AD41" s="30">
        <v>11500</v>
      </c>
      <c r="AE41" s="30">
        <v>7000</v>
      </c>
      <c r="AF41" s="29">
        <v>9139.7080000000005</v>
      </c>
      <c r="AG41" s="29">
        <f t="shared" si="21"/>
        <v>130.56725714285716</v>
      </c>
      <c r="AH41" s="26">
        <f t="shared" si="22"/>
        <v>79.475721739130449</v>
      </c>
      <c r="AI41" s="30">
        <v>709</v>
      </c>
      <c r="AJ41" s="30">
        <v>350</v>
      </c>
      <c r="AK41" s="29">
        <v>410.45</v>
      </c>
      <c r="AL41" s="29">
        <f t="shared" si="23"/>
        <v>117.27142857142856</v>
      </c>
      <c r="AM41" s="26">
        <f t="shared" si="24"/>
        <v>57.891396332863188</v>
      </c>
      <c r="AN41" s="32">
        <v>0</v>
      </c>
      <c r="AO41" s="32">
        <v>0</v>
      </c>
      <c r="AP41" s="29">
        <v>0</v>
      </c>
      <c r="AQ41" s="29" t="e">
        <f t="shared" si="5"/>
        <v>#DIV/0!</v>
      </c>
      <c r="AR41" s="26" t="e">
        <f t="shared" si="6"/>
        <v>#DIV/0!</v>
      </c>
      <c r="AS41" s="31">
        <v>0</v>
      </c>
      <c r="AT41" s="31">
        <v>0</v>
      </c>
      <c r="AU41" s="26"/>
      <c r="AV41" s="26">
        <v>0</v>
      </c>
      <c r="AW41" s="26">
        <v>0</v>
      </c>
      <c r="AX41" s="26"/>
      <c r="AY41" s="26">
        <v>49818.6</v>
      </c>
      <c r="AZ41" s="26">
        <v>37363.9</v>
      </c>
      <c r="BA41" s="26">
        <v>37364</v>
      </c>
      <c r="BB41" s="31">
        <v>0</v>
      </c>
      <c r="BC41" s="33">
        <v>0</v>
      </c>
      <c r="BD41" s="33">
        <v>0</v>
      </c>
      <c r="BE41" s="34"/>
      <c r="BF41" s="34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9">
        <f t="shared" si="7"/>
        <v>306.39999999999998</v>
      </c>
      <c r="BO41" s="29">
        <f t="shared" si="7"/>
        <v>203</v>
      </c>
      <c r="BP41" s="29">
        <f t="shared" si="7"/>
        <v>79.174999999999997</v>
      </c>
      <c r="BQ41" s="29">
        <f t="shared" si="25"/>
        <v>39.002463054187189</v>
      </c>
      <c r="BR41" s="26">
        <f t="shared" si="26"/>
        <v>25.840404699738905</v>
      </c>
      <c r="BS41" s="30">
        <v>302.39999999999998</v>
      </c>
      <c r="BT41" s="30">
        <v>200</v>
      </c>
      <c r="BU41" s="29">
        <v>76.474999999999994</v>
      </c>
      <c r="BV41" s="26">
        <v>0</v>
      </c>
      <c r="BW41" s="26">
        <v>0</v>
      </c>
      <c r="BX41" s="29">
        <v>0</v>
      </c>
      <c r="BY41" s="26">
        <v>4</v>
      </c>
      <c r="BZ41" s="26">
        <v>3</v>
      </c>
      <c r="CA41" s="26">
        <v>2.7</v>
      </c>
      <c r="CB41" s="30">
        <v>0</v>
      </c>
      <c r="CC41" s="30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37">
        <v>0</v>
      </c>
      <c r="CL41" s="37">
        <v>0</v>
      </c>
      <c r="CM41" s="26">
        <v>0</v>
      </c>
      <c r="CN41" s="30">
        <v>3000</v>
      </c>
      <c r="CO41" s="30">
        <v>1500</v>
      </c>
      <c r="CP41" s="26">
        <v>156.1</v>
      </c>
      <c r="CQ41" s="26">
        <v>3000</v>
      </c>
      <c r="CR41" s="26">
        <v>1500</v>
      </c>
      <c r="CS41" s="26">
        <v>130.1</v>
      </c>
      <c r="CT41" s="30"/>
      <c r="CU41" s="30">
        <v>0</v>
      </c>
      <c r="CV41" s="26">
        <v>4059.634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9">
        <v>0</v>
      </c>
      <c r="DF41" s="29">
        <v>0</v>
      </c>
      <c r="DG41" s="29">
        <f t="shared" si="8"/>
        <v>74034</v>
      </c>
      <c r="DH41" s="29">
        <f t="shared" si="8"/>
        <v>51616.9</v>
      </c>
      <c r="DI41" s="29">
        <f t="shared" si="9"/>
        <v>56488.730999999992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0</v>
      </c>
      <c r="EA41" s="29">
        <v>0</v>
      </c>
      <c r="EB41" s="29">
        <v>0</v>
      </c>
      <c r="EC41" s="29">
        <f t="shared" si="10"/>
        <v>0</v>
      </c>
      <c r="ED41" s="29">
        <f t="shared" si="10"/>
        <v>0</v>
      </c>
      <c r="EE41" s="29">
        <f t="shared" si="11"/>
        <v>0</v>
      </c>
      <c r="EF41" s="39"/>
      <c r="EG41" s="35"/>
      <c r="EH41" s="35"/>
      <c r="EI41" s="35"/>
      <c r="EJ41" s="35"/>
      <c r="EK41" s="35"/>
      <c r="EL41" s="39"/>
      <c r="EM41" s="35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21" customHeight="1">
      <c r="A42" s="25">
        <v>33</v>
      </c>
      <c r="B42" s="59" t="s">
        <v>90</v>
      </c>
      <c r="C42" s="26">
        <v>53557.100000000006</v>
      </c>
      <c r="D42" s="37">
        <v>500</v>
      </c>
      <c r="E42" s="28">
        <f t="shared" si="12"/>
        <v>96384</v>
      </c>
      <c r="F42" s="28">
        <f t="shared" si="12"/>
        <v>72116.274999999994</v>
      </c>
      <c r="G42" s="29">
        <f t="shared" si="0"/>
        <v>90883.482000000004</v>
      </c>
      <c r="H42" s="29">
        <f t="shared" si="1"/>
        <v>126.02353906937098</v>
      </c>
      <c r="I42" s="29">
        <f t="shared" si="2"/>
        <v>94.29312126494024</v>
      </c>
      <c r="J42" s="29">
        <f t="shared" si="3"/>
        <v>27146.3</v>
      </c>
      <c r="K42" s="29">
        <f t="shared" si="3"/>
        <v>20188</v>
      </c>
      <c r="L42" s="29">
        <f t="shared" si="3"/>
        <v>22567.682000000001</v>
      </c>
      <c r="M42" s="29">
        <f t="shared" si="13"/>
        <v>111.78760649891024</v>
      </c>
      <c r="N42" s="29">
        <f t="shared" si="14"/>
        <v>83.133546744860269</v>
      </c>
      <c r="O42" s="29">
        <f t="shared" si="4"/>
        <v>14100</v>
      </c>
      <c r="P42" s="29">
        <f t="shared" si="4"/>
        <v>10500</v>
      </c>
      <c r="Q42" s="29">
        <f t="shared" si="4"/>
        <v>14502.829000000003</v>
      </c>
      <c r="R42" s="29">
        <f t="shared" si="15"/>
        <v>138.12218095238097</v>
      </c>
      <c r="S42" s="26">
        <f t="shared" si="16"/>
        <v>102.85694326241138</v>
      </c>
      <c r="T42" s="30">
        <v>2100</v>
      </c>
      <c r="U42" s="30">
        <v>1500</v>
      </c>
      <c r="V42" s="29">
        <v>1365.0080000000028</v>
      </c>
      <c r="W42" s="29">
        <f t="shared" si="17"/>
        <v>91.000533333333522</v>
      </c>
      <c r="X42" s="26">
        <f t="shared" si="18"/>
        <v>65.000380952381093</v>
      </c>
      <c r="Y42" s="38">
        <v>3900</v>
      </c>
      <c r="Z42" s="38">
        <v>2900</v>
      </c>
      <c r="AA42" s="29">
        <v>1507.2329999999999</v>
      </c>
      <c r="AB42" s="29">
        <f t="shared" si="19"/>
        <v>51.973551724137934</v>
      </c>
      <c r="AC42" s="26">
        <f t="shared" si="20"/>
        <v>38.646999999999998</v>
      </c>
      <c r="AD42" s="30">
        <v>12000</v>
      </c>
      <c r="AE42" s="30">
        <v>9000</v>
      </c>
      <c r="AF42" s="29">
        <v>13137.821</v>
      </c>
      <c r="AG42" s="29">
        <f t="shared" si="21"/>
        <v>145.9757888888889</v>
      </c>
      <c r="AH42" s="26">
        <f t="shared" si="22"/>
        <v>109.48184166666665</v>
      </c>
      <c r="AI42" s="30">
        <v>1165</v>
      </c>
      <c r="AJ42" s="30">
        <v>800</v>
      </c>
      <c r="AK42" s="29">
        <v>215.8</v>
      </c>
      <c r="AL42" s="29">
        <f t="shared" si="23"/>
        <v>26.974999999999998</v>
      </c>
      <c r="AM42" s="26">
        <f t="shared" si="24"/>
        <v>18.523605150214593</v>
      </c>
      <c r="AN42" s="32">
        <v>0</v>
      </c>
      <c r="AO42" s="32">
        <v>0</v>
      </c>
      <c r="AP42" s="29">
        <v>0</v>
      </c>
      <c r="AQ42" s="29" t="e">
        <f t="shared" si="5"/>
        <v>#DIV/0!</v>
      </c>
      <c r="AR42" s="26" t="e">
        <f t="shared" si="6"/>
        <v>#DIV/0!</v>
      </c>
      <c r="AS42" s="31">
        <v>0</v>
      </c>
      <c r="AT42" s="31">
        <v>0</v>
      </c>
      <c r="AU42" s="26"/>
      <c r="AV42" s="26">
        <v>0</v>
      </c>
      <c r="AW42" s="26">
        <v>0</v>
      </c>
      <c r="AX42" s="26"/>
      <c r="AY42" s="26">
        <v>69237.7</v>
      </c>
      <c r="AZ42" s="26">
        <v>51928.275000000001</v>
      </c>
      <c r="BA42" s="26">
        <v>51928.3</v>
      </c>
      <c r="BB42" s="31">
        <v>0</v>
      </c>
      <c r="BC42" s="33">
        <v>0</v>
      </c>
      <c r="BD42" s="33">
        <v>0</v>
      </c>
      <c r="BE42" s="34"/>
      <c r="BF42" s="34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9">
        <f t="shared" si="7"/>
        <v>51.3</v>
      </c>
      <c r="BO42" s="29">
        <f t="shared" si="7"/>
        <v>38</v>
      </c>
      <c r="BP42" s="29">
        <f t="shared" si="7"/>
        <v>15.916</v>
      </c>
      <c r="BQ42" s="29">
        <f t="shared" si="25"/>
        <v>41.88421052631579</v>
      </c>
      <c r="BR42" s="26">
        <f t="shared" si="26"/>
        <v>31.025341130604289</v>
      </c>
      <c r="BS42" s="30">
        <v>51.3</v>
      </c>
      <c r="BT42" s="30">
        <v>38</v>
      </c>
      <c r="BU42" s="29">
        <v>15.916</v>
      </c>
      <c r="BV42" s="26">
        <v>0</v>
      </c>
      <c r="BW42" s="26">
        <v>0</v>
      </c>
      <c r="BX42" s="29">
        <v>0</v>
      </c>
      <c r="BY42" s="26">
        <v>0</v>
      </c>
      <c r="BZ42" s="26">
        <v>0</v>
      </c>
      <c r="CA42" s="26">
        <v>0</v>
      </c>
      <c r="CB42" s="30">
        <v>0</v>
      </c>
      <c r="CC42" s="30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37">
        <v>0</v>
      </c>
      <c r="CL42" s="37">
        <v>0</v>
      </c>
      <c r="CM42" s="26">
        <v>20</v>
      </c>
      <c r="CN42" s="30">
        <v>7920</v>
      </c>
      <c r="CO42" s="30">
        <v>5950</v>
      </c>
      <c r="CP42" s="26">
        <v>6219.1180000000004</v>
      </c>
      <c r="CQ42" s="26">
        <v>1920</v>
      </c>
      <c r="CR42" s="26">
        <v>1400</v>
      </c>
      <c r="CS42" s="26">
        <v>599.5</v>
      </c>
      <c r="CT42" s="30"/>
      <c r="CU42" s="30">
        <v>0</v>
      </c>
      <c r="CV42" s="26">
        <v>86.786000000000001</v>
      </c>
      <c r="CW42" s="26">
        <v>10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9">
        <v>0</v>
      </c>
      <c r="DF42" s="29">
        <v>0</v>
      </c>
      <c r="DG42" s="29">
        <f t="shared" ref="DG42:DH73" si="27">T42+Y42+AD42+AI42+AN42+AS42+AV42+AY42+BB42+BE42+BH42+BK42+BS42+BV42+BY42+CB42+CE42+CH42+CK42+CN42+CT42+CW42+CZ42+DC42</f>
        <v>96384</v>
      </c>
      <c r="DH42" s="29">
        <f t="shared" si="27"/>
        <v>72116.274999999994</v>
      </c>
      <c r="DI42" s="29">
        <f t="shared" si="9"/>
        <v>74495.982000000004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16387.5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0</v>
      </c>
      <c r="EA42" s="29">
        <v>0</v>
      </c>
      <c r="EB42" s="29">
        <v>0</v>
      </c>
      <c r="EC42" s="29">
        <f t="shared" si="10"/>
        <v>0</v>
      </c>
      <c r="ED42" s="29">
        <f t="shared" si="10"/>
        <v>0</v>
      </c>
      <c r="EE42" s="29">
        <f t="shared" si="11"/>
        <v>16387.5</v>
      </c>
      <c r="EF42" s="39"/>
      <c r="EG42" s="35"/>
      <c r="EH42" s="35"/>
      <c r="EI42" s="35"/>
      <c r="EJ42" s="35"/>
      <c r="EK42" s="35"/>
      <c r="EL42" s="39"/>
      <c r="EM42" s="35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21" customHeight="1">
      <c r="A43" s="25">
        <v>34</v>
      </c>
      <c r="B43" s="59" t="s">
        <v>91</v>
      </c>
      <c r="C43" s="26">
        <v>1464.1</v>
      </c>
      <c r="D43" s="37">
        <v>620.4</v>
      </c>
      <c r="E43" s="28">
        <f t="shared" ref="E43:G74" si="28">DG43+EC43-DY43</f>
        <v>46486</v>
      </c>
      <c r="F43" s="28">
        <f t="shared" si="28"/>
        <v>34864.550000000003</v>
      </c>
      <c r="G43" s="29">
        <f t="shared" si="0"/>
        <v>33504.695</v>
      </c>
      <c r="H43" s="29">
        <f t="shared" si="1"/>
        <v>96.099605473181199</v>
      </c>
      <c r="I43" s="29">
        <f t="shared" si="2"/>
        <v>72.074807468915367</v>
      </c>
      <c r="J43" s="29">
        <f t="shared" si="3"/>
        <v>9811</v>
      </c>
      <c r="K43" s="29">
        <f t="shared" si="3"/>
        <v>7358.3</v>
      </c>
      <c r="L43" s="29">
        <f t="shared" si="3"/>
        <v>5998.3950000000004</v>
      </c>
      <c r="M43" s="29">
        <f t="shared" si="13"/>
        <v>81.518761126890723</v>
      </c>
      <c r="N43" s="29">
        <f t="shared" si="14"/>
        <v>61.13948629089797</v>
      </c>
      <c r="O43" s="29">
        <f t="shared" si="4"/>
        <v>3700</v>
      </c>
      <c r="P43" s="29">
        <f t="shared" si="4"/>
        <v>2775</v>
      </c>
      <c r="Q43" s="29">
        <f t="shared" si="4"/>
        <v>3850.583000000001</v>
      </c>
      <c r="R43" s="29">
        <f t="shared" si="15"/>
        <v>138.75974774774778</v>
      </c>
      <c r="S43" s="26">
        <f t="shared" si="16"/>
        <v>104.06981081081084</v>
      </c>
      <c r="T43" s="30">
        <v>200</v>
      </c>
      <c r="U43" s="30">
        <v>150</v>
      </c>
      <c r="V43" s="29">
        <v>648.77900000000091</v>
      </c>
      <c r="W43" s="29">
        <f t="shared" si="17"/>
        <v>432.51933333333392</v>
      </c>
      <c r="X43" s="26">
        <f t="shared" si="18"/>
        <v>324.38950000000045</v>
      </c>
      <c r="Y43" s="38">
        <v>4500</v>
      </c>
      <c r="Z43" s="38">
        <v>3375</v>
      </c>
      <c r="AA43" s="29">
        <v>1621.3320000000001</v>
      </c>
      <c r="AB43" s="29">
        <f t="shared" si="19"/>
        <v>48.039466666666669</v>
      </c>
      <c r="AC43" s="26">
        <f t="shared" si="20"/>
        <v>36.029600000000002</v>
      </c>
      <c r="AD43" s="30">
        <v>3500</v>
      </c>
      <c r="AE43" s="30">
        <v>2625</v>
      </c>
      <c r="AF43" s="29">
        <v>3201.8040000000001</v>
      </c>
      <c r="AG43" s="29">
        <f t="shared" si="21"/>
        <v>121.97348571428573</v>
      </c>
      <c r="AH43" s="26">
        <f t="shared" si="22"/>
        <v>91.480114285714293</v>
      </c>
      <c r="AI43" s="30">
        <v>578</v>
      </c>
      <c r="AJ43" s="30">
        <v>433.5</v>
      </c>
      <c r="AK43" s="29">
        <v>0</v>
      </c>
      <c r="AL43" s="29">
        <f t="shared" si="23"/>
        <v>0</v>
      </c>
      <c r="AM43" s="26">
        <f t="shared" si="24"/>
        <v>0</v>
      </c>
      <c r="AN43" s="32">
        <v>0</v>
      </c>
      <c r="AO43" s="32">
        <v>0</v>
      </c>
      <c r="AP43" s="29">
        <v>0</v>
      </c>
      <c r="AQ43" s="29" t="e">
        <f t="shared" si="5"/>
        <v>#DIV/0!</v>
      </c>
      <c r="AR43" s="26" t="e">
        <f t="shared" si="6"/>
        <v>#DIV/0!</v>
      </c>
      <c r="AS43" s="31">
        <v>0</v>
      </c>
      <c r="AT43" s="31">
        <v>0</v>
      </c>
      <c r="AU43" s="26"/>
      <c r="AV43" s="26">
        <v>0</v>
      </c>
      <c r="AW43" s="26">
        <v>0</v>
      </c>
      <c r="AX43" s="26"/>
      <c r="AY43" s="26">
        <v>36675</v>
      </c>
      <c r="AZ43" s="26">
        <v>27506.25</v>
      </c>
      <c r="BA43" s="26">
        <v>27506.3</v>
      </c>
      <c r="BB43" s="31">
        <v>0</v>
      </c>
      <c r="BC43" s="33">
        <v>0</v>
      </c>
      <c r="BD43" s="33">
        <v>0</v>
      </c>
      <c r="BE43" s="34"/>
      <c r="BF43" s="34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9">
        <f t="shared" si="7"/>
        <v>33</v>
      </c>
      <c r="BO43" s="29">
        <f t="shared" si="7"/>
        <v>24.8</v>
      </c>
      <c r="BP43" s="29">
        <f t="shared" si="7"/>
        <v>6.91</v>
      </c>
      <c r="BQ43" s="29">
        <f t="shared" si="25"/>
        <v>27.862903225806452</v>
      </c>
      <c r="BR43" s="26">
        <f t="shared" si="26"/>
        <v>20.939393939393941</v>
      </c>
      <c r="BS43" s="30">
        <v>33</v>
      </c>
      <c r="BT43" s="30">
        <v>24.8</v>
      </c>
      <c r="BU43" s="29">
        <v>0</v>
      </c>
      <c r="BV43" s="26">
        <v>0</v>
      </c>
      <c r="BW43" s="26">
        <v>0</v>
      </c>
      <c r="BX43" s="29">
        <v>6.91</v>
      </c>
      <c r="BY43" s="26">
        <v>0</v>
      </c>
      <c r="BZ43" s="26">
        <v>0</v>
      </c>
      <c r="CA43" s="26">
        <v>0</v>
      </c>
      <c r="CB43" s="30">
        <v>0</v>
      </c>
      <c r="CC43" s="30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37">
        <v>0</v>
      </c>
      <c r="CL43" s="37">
        <v>0</v>
      </c>
      <c r="CM43" s="26">
        <v>0</v>
      </c>
      <c r="CN43" s="30">
        <v>0</v>
      </c>
      <c r="CO43" s="30">
        <v>0</v>
      </c>
      <c r="CP43" s="26">
        <v>17.5</v>
      </c>
      <c r="CQ43" s="26">
        <v>0</v>
      </c>
      <c r="CR43" s="26">
        <v>0</v>
      </c>
      <c r="CS43" s="26">
        <v>0</v>
      </c>
      <c r="CT43" s="30">
        <v>1000</v>
      </c>
      <c r="CU43" s="30">
        <v>750</v>
      </c>
      <c r="CV43" s="29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9">
        <v>502.07</v>
      </c>
      <c r="DF43" s="29">
        <v>0</v>
      </c>
      <c r="DG43" s="29">
        <f t="shared" si="27"/>
        <v>46486</v>
      </c>
      <c r="DH43" s="29">
        <f t="shared" si="27"/>
        <v>34864.550000000003</v>
      </c>
      <c r="DI43" s="29">
        <f t="shared" si="9"/>
        <v>33504.695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6">
        <v>0</v>
      </c>
      <c r="DU43" s="26">
        <v>0</v>
      </c>
      <c r="DV43" s="26">
        <v>0</v>
      </c>
      <c r="DW43" s="26">
        <v>0</v>
      </c>
      <c r="DX43" s="26">
        <v>0</v>
      </c>
      <c r="DY43" s="26">
        <v>0</v>
      </c>
      <c r="DZ43" s="26">
        <v>0</v>
      </c>
      <c r="EA43" s="29">
        <v>0</v>
      </c>
      <c r="EB43" s="29">
        <v>0</v>
      </c>
      <c r="EC43" s="29">
        <f t="shared" si="10"/>
        <v>0</v>
      </c>
      <c r="ED43" s="29">
        <f t="shared" si="10"/>
        <v>0</v>
      </c>
      <c r="EE43" s="29">
        <f t="shared" si="11"/>
        <v>0</v>
      </c>
      <c r="EF43" s="39"/>
      <c r="EG43" s="35"/>
      <c r="EH43" s="35"/>
      <c r="EI43" s="35"/>
      <c r="EJ43" s="35"/>
      <c r="EK43" s="35"/>
      <c r="EL43" s="39"/>
      <c r="EM43" s="35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21" customHeight="1">
      <c r="A44" s="25">
        <v>35</v>
      </c>
      <c r="B44" s="59" t="s">
        <v>92</v>
      </c>
      <c r="C44" s="26">
        <v>0</v>
      </c>
      <c r="D44" s="37">
        <v>0</v>
      </c>
      <c r="E44" s="28">
        <f t="shared" si="28"/>
        <v>29891.3</v>
      </c>
      <c r="F44" s="28">
        <f t="shared" si="28"/>
        <v>22418.400000000001</v>
      </c>
      <c r="G44" s="29">
        <f t="shared" si="0"/>
        <v>24043.649000000001</v>
      </c>
      <c r="H44" s="29">
        <f t="shared" si="1"/>
        <v>107.24962084716125</v>
      </c>
      <c r="I44" s="29">
        <f t="shared" si="2"/>
        <v>80.436946536283145</v>
      </c>
      <c r="J44" s="29">
        <f t="shared" si="3"/>
        <v>3078</v>
      </c>
      <c r="K44" s="29">
        <f t="shared" si="3"/>
        <v>2308.5</v>
      </c>
      <c r="L44" s="29">
        <f t="shared" si="3"/>
        <v>1727.9490000000001</v>
      </c>
      <c r="M44" s="29">
        <f t="shared" si="13"/>
        <v>74.851591942820022</v>
      </c>
      <c r="N44" s="29">
        <f t="shared" si="14"/>
        <v>56.138693957115017</v>
      </c>
      <c r="O44" s="29">
        <f t="shared" si="4"/>
        <v>2020</v>
      </c>
      <c r="P44" s="29">
        <f t="shared" si="4"/>
        <v>1515</v>
      </c>
      <c r="Q44" s="29">
        <f t="shared" si="4"/>
        <v>1658.9830000000002</v>
      </c>
      <c r="R44" s="29">
        <f t="shared" si="15"/>
        <v>109.50382838283829</v>
      </c>
      <c r="S44" s="26">
        <f t="shared" si="16"/>
        <v>82.127871287128713</v>
      </c>
      <c r="T44" s="30">
        <v>40</v>
      </c>
      <c r="U44" s="30">
        <v>30</v>
      </c>
      <c r="V44" s="29">
        <v>167.72500000000002</v>
      </c>
      <c r="W44" s="29">
        <f t="shared" si="17"/>
        <v>559.08333333333337</v>
      </c>
      <c r="X44" s="26">
        <f t="shared" si="18"/>
        <v>419.3125</v>
      </c>
      <c r="Y44" s="30">
        <v>579</v>
      </c>
      <c r="Z44" s="30">
        <v>434.3</v>
      </c>
      <c r="AA44" s="29">
        <v>53.966000000000001</v>
      </c>
      <c r="AB44" s="29">
        <f t="shared" si="19"/>
        <v>12.425972829841124</v>
      </c>
      <c r="AC44" s="26">
        <f t="shared" si="20"/>
        <v>9.3205526770293616</v>
      </c>
      <c r="AD44" s="30">
        <v>1980</v>
      </c>
      <c r="AE44" s="30">
        <v>1485</v>
      </c>
      <c r="AF44" s="29">
        <v>1491.258</v>
      </c>
      <c r="AG44" s="29">
        <f t="shared" si="21"/>
        <v>100.42141414141415</v>
      </c>
      <c r="AH44" s="26">
        <f t="shared" si="22"/>
        <v>75.316060606060603</v>
      </c>
      <c r="AI44" s="30">
        <v>24</v>
      </c>
      <c r="AJ44" s="30">
        <v>18</v>
      </c>
      <c r="AK44" s="29">
        <v>0</v>
      </c>
      <c r="AL44" s="29">
        <f t="shared" si="23"/>
        <v>0</v>
      </c>
      <c r="AM44" s="26">
        <f t="shared" si="24"/>
        <v>0</v>
      </c>
      <c r="AN44" s="32">
        <v>0</v>
      </c>
      <c r="AO44" s="32">
        <v>0</v>
      </c>
      <c r="AP44" s="29">
        <v>0</v>
      </c>
      <c r="AQ44" s="29" t="e">
        <f t="shared" si="5"/>
        <v>#DIV/0!</v>
      </c>
      <c r="AR44" s="26" t="e">
        <f t="shared" si="6"/>
        <v>#DIV/0!</v>
      </c>
      <c r="AS44" s="31">
        <v>0</v>
      </c>
      <c r="AT44" s="32"/>
      <c r="AU44" s="26">
        <v>0</v>
      </c>
      <c r="AV44" s="26"/>
      <c r="AW44" s="26"/>
      <c r="AX44" s="26"/>
      <c r="AY44" s="26">
        <v>26813.3</v>
      </c>
      <c r="AZ44" s="26">
        <v>20109.900000000001</v>
      </c>
      <c r="BA44" s="26">
        <v>22315.7</v>
      </c>
      <c r="BB44" s="33"/>
      <c r="BC44" s="33"/>
      <c r="BD44" s="33"/>
      <c r="BE44" s="34"/>
      <c r="BF44" s="34"/>
      <c r="BG44" s="26">
        <v>0</v>
      </c>
      <c r="BH44" s="26"/>
      <c r="BI44" s="26"/>
      <c r="BJ44" s="26"/>
      <c r="BK44" s="26"/>
      <c r="BL44" s="26"/>
      <c r="BM44" s="26"/>
      <c r="BN44" s="29">
        <f t="shared" si="7"/>
        <v>55</v>
      </c>
      <c r="BO44" s="29">
        <f t="shared" si="7"/>
        <v>41.2</v>
      </c>
      <c r="BP44" s="29">
        <f t="shared" si="7"/>
        <v>0</v>
      </c>
      <c r="BQ44" s="29">
        <f t="shared" si="25"/>
        <v>0</v>
      </c>
      <c r="BR44" s="26">
        <f t="shared" si="26"/>
        <v>0</v>
      </c>
      <c r="BS44" s="30">
        <v>55</v>
      </c>
      <c r="BT44" s="30">
        <v>41.2</v>
      </c>
      <c r="BU44" s="29">
        <v>0</v>
      </c>
      <c r="BV44" s="26">
        <v>0</v>
      </c>
      <c r="BW44" s="26">
        <v>0</v>
      </c>
      <c r="BX44" s="29">
        <v>0</v>
      </c>
      <c r="BY44" s="26">
        <v>0</v>
      </c>
      <c r="BZ44" s="26">
        <v>0</v>
      </c>
      <c r="CA44" s="26">
        <v>0</v>
      </c>
      <c r="CB44" s="30">
        <v>0</v>
      </c>
      <c r="CC44" s="30">
        <v>0</v>
      </c>
      <c r="CD44" s="26">
        <v>0</v>
      </c>
      <c r="CE44" s="26">
        <v>0</v>
      </c>
      <c r="CF44" s="26">
        <v>0</v>
      </c>
      <c r="CG44" s="26"/>
      <c r="CH44" s="26">
        <v>0</v>
      </c>
      <c r="CI44" s="26">
        <v>0</v>
      </c>
      <c r="CJ44" s="26">
        <v>0</v>
      </c>
      <c r="CK44" s="37">
        <v>0</v>
      </c>
      <c r="CL44" s="37">
        <v>0</v>
      </c>
      <c r="CM44" s="26">
        <v>0</v>
      </c>
      <c r="CN44" s="30">
        <v>400</v>
      </c>
      <c r="CO44" s="30">
        <v>300</v>
      </c>
      <c r="CP44" s="26">
        <v>0</v>
      </c>
      <c r="CQ44" s="26">
        <v>400</v>
      </c>
      <c r="CR44" s="26">
        <v>300</v>
      </c>
      <c r="CS44" s="26">
        <v>0</v>
      </c>
      <c r="CT44" s="30"/>
      <c r="CU44" s="30"/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9">
        <v>15</v>
      </c>
      <c r="DF44" s="29">
        <v>0</v>
      </c>
      <c r="DG44" s="29">
        <f t="shared" si="27"/>
        <v>29891.3</v>
      </c>
      <c r="DH44" s="29">
        <f t="shared" si="27"/>
        <v>22418.400000000001</v>
      </c>
      <c r="DI44" s="29">
        <f t="shared" si="9"/>
        <v>24043.649000000001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26">
        <v>0</v>
      </c>
      <c r="DQ44" s="26">
        <v>0</v>
      </c>
      <c r="DR44" s="26"/>
      <c r="DS44" s="26">
        <v>0</v>
      </c>
      <c r="DT44" s="26">
        <v>0</v>
      </c>
      <c r="DU44" s="26">
        <v>0</v>
      </c>
      <c r="DV44" s="26">
        <v>0</v>
      </c>
      <c r="DW44" s="26">
        <v>0</v>
      </c>
      <c r="DX44" s="26"/>
      <c r="DY44" s="26">
        <v>0</v>
      </c>
      <c r="DZ44" s="26">
        <v>0</v>
      </c>
      <c r="EA44" s="29">
        <v>0</v>
      </c>
      <c r="EB44" s="29"/>
      <c r="EC44" s="29">
        <f t="shared" si="10"/>
        <v>0</v>
      </c>
      <c r="ED44" s="29">
        <f t="shared" si="10"/>
        <v>0</v>
      </c>
      <c r="EE44" s="29">
        <f t="shared" si="11"/>
        <v>0</v>
      </c>
      <c r="EF44" s="39"/>
      <c r="EG44" s="35"/>
      <c r="EH44" s="35"/>
      <c r="EI44" s="39"/>
      <c r="EJ44" s="35"/>
      <c r="EK44" s="35"/>
      <c r="EL44" s="39"/>
      <c r="EM44" s="35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21" customHeight="1">
      <c r="A45" s="25">
        <v>36</v>
      </c>
      <c r="B45" s="59" t="s">
        <v>93</v>
      </c>
      <c r="C45" s="26">
        <v>58092.7</v>
      </c>
      <c r="D45" s="37">
        <v>0</v>
      </c>
      <c r="E45" s="28">
        <f t="shared" si="28"/>
        <v>106380.2</v>
      </c>
      <c r="F45" s="28">
        <f t="shared" si="28"/>
        <v>76004.574999999997</v>
      </c>
      <c r="G45" s="29">
        <f t="shared" si="0"/>
        <v>81999.473000000013</v>
      </c>
      <c r="H45" s="29">
        <f t="shared" si="1"/>
        <v>107.88754887452501</v>
      </c>
      <c r="I45" s="29">
        <f t="shared" si="2"/>
        <v>77.081517989249889</v>
      </c>
      <c r="J45" s="29">
        <f t="shared" si="3"/>
        <v>27401.5</v>
      </c>
      <c r="K45" s="29">
        <f t="shared" si="3"/>
        <v>13420</v>
      </c>
      <c r="L45" s="29">
        <f t="shared" si="3"/>
        <v>19486.947</v>
      </c>
      <c r="M45" s="29">
        <f t="shared" si="13"/>
        <v>145.20824888226528</v>
      </c>
      <c r="N45" s="29">
        <f t="shared" si="14"/>
        <v>71.116351294637155</v>
      </c>
      <c r="O45" s="29">
        <f t="shared" si="4"/>
        <v>15031.5</v>
      </c>
      <c r="P45" s="29">
        <f t="shared" si="4"/>
        <v>8600</v>
      </c>
      <c r="Q45" s="29">
        <f t="shared" si="4"/>
        <v>11667.206999999999</v>
      </c>
      <c r="R45" s="29">
        <f t="shared" si="15"/>
        <v>135.66519767441858</v>
      </c>
      <c r="S45" s="26">
        <f t="shared" si="16"/>
        <v>77.61838139906196</v>
      </c>
      <c r="T45" s="30">
        <v>1415</v>
      </c>
      <c r="U45" s="30">
        <v>600</v>
      </c>
      <c r="V45" s="29">
        <v>1960.7869999999994</v>
      </c>
      <c r="W45" s="29">
        <f t="shared" si="17"/>
        <v>326.79783333333324</v>
      </c>
      <c r="X45" s="26">
        <f t="shared" si="18"/>
        <v>138.57151943462893</v>
      </c>
      <c r="Y45" s="38">
        <v>8600</v>
      </c>
      <c r="Z45" s="38">
        <v>3500</v>
      </c>
      <c r="AA45" s="29">
        <v>2953.9119999999998</v>
      </c>
      <c r="AB45" s="29">
        <f t="shared" si="19"/>
        <v>84.397485714285708</v>
      </c>
      <c r="AC45" s="26">
        <f t="shared" si="20"/>
        <v>34.34781395348837</v>
      </c>
      <c r="AD45" s="30">
        <v>13616.5</v>
      </c>
      <c r="AE45" s="30">
        <v>8000</v>
      </c>
      <c r="AF45" s="29">
        <v>9706.42</v>
      </c>
      <c r="AG45" s="29">
        <f t="shared" si="21"/>
        <v>121.33024999999999</v>
      </c>
      <c r="AH45" s="26">
        <f t="shared" si="22"/>
        <v>71.284250725223075</v>
      </c>
      <c r="AI45" s="30">
        <v>290</v>
      </c>
      <c r="AJ45" s="30">
        <v>200</v>
      </c>
      <c r="AK45" s="29">
        <v>167.5</v>
      </c>
      <c r="AL45" s="29">
        <f t="shared" si="23"/>
        <v>83.75</v>
      </c>
      <c r="AM45" s="26">
        <f t="shared" si="24"/>
        <v>57.758620689655174</v>
      </c>
      <c r="AN45" s="32">
        <v>0</v>
      </c>
      <c r="AO45" s="32">
        <v>0</v>
      </c>
      <c r="AP45" s="29">
        <v>0</v>
      </c>
      <c r="AQ45" s="29" t="e">
        <f t="shared" si="5"/>
        <v>#DIV/0!</v>
      </c>
      <c r="AR45" s="26" t="e">
        <f t="shared" si="6"/>
        <v>#DIV/0!</v>
      </c>
      <c r="AS45" s="31">
        <v>0</v>
      </c>
      <c r="AT45" s="31">
        <v>0</v>
      </c>
      <c r="AU45" s="26"/>
      <c r="AV45" s="26">
        <v>0</v>
      </c>
      <c r="AW45" s="26">
        <v>0</v>
      </c>
      <c r="AX45" s="26"/>
      <c r="AY45" s="26">
        <v>65576.5</v>
      </c>
      <c r="AZ45" s="26">
        <v>49182.375</v>
      </c>
      <c r="BA45" s="26">
        <v>49182.400000000001</v>
      </c>
      <c r="BB45" s="31">
        <v>0</v>
      </c>
      <c r="BC45" s="33">
        <v>0</v>
      </c>
      <c r="BD45" s="33">
        <v>0</v>
      </c>
      <c r="BE45" s="34"/>
      <c r="BF45" s="34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9">
        <f t="shared" si="7"/>
        <v>90</v>
      </c>
      <c r="BO45" s="29">
        <f t="shared" si="7"/>
        <v>40</v>
      </c>
      <c r="BP45" s="29">
        <f t="shared" si="7"/>
        <v>103.54</v>
      </c>
      <c r="BQ45" s="29">
        <f t="shared" si="25"/>
        <v>258.85000000000002</v>
      </c>
      <c r="BR45" s="26">
        <f t="shared" si="26"/>
        <v>115.04444444444447</v>
      </c>
      <c r="BS45" s="30">
        <v>90</v>
      </c>
      <c r="BT45" s="30">
        <v>40</v>
      </c>
      <c r="BU45" s="29">
        <v>103.54</v>
      </c>
      <c r="BV45" s="26">
        <v>0</v>
      </c>
      <c r="BW45" s="26">
        <v>0</v>
      </c>
      <c r="BX45" s="29">
        <v>0</v>
      </c>
      <c r="BY45" s="26">
        <v>0</v>
      </c>
      <c r="BZ45" s="26">
        <v>0</v>
      </c>
      <c r="CA45" s="26">
        <v>0</v>
      </c>
      <c r="CB45" s="30">
        <v>0</v>
      </c>
      <c r="CC45" s="30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37">
        <v>0</v>
      </c>
      <c r="CL45" s="37">
        <v>0</v>
      </c>
      <c r="CM45" s="26">
        <v>0</v>
      </c>
      <c r="CN45" s="30">
        <v>3390</v>
      </c>
      <c r="CO45" s="30">
        <v>1080</v>
      </c>
      <c r="CP45" s="26">
        <v>1102.9000000000001</v>
      </c>
      <c r="CQ45" s="26">
        <v>1790</v>
      </c>
      <c r="CR45" s="26">
        <v>90</v>
      </c>
      <c r="CS45" s="26">
        <v>62.9</v>
      </c>
      <c r="CT45" s="30"/>
      <c r="CU45" s="30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9">
        <v>3491.8879999999999</v>
      </c>
      <c r="DF45" s="29">
        <v>0</v>
      </c>
      <c r="DG45" s="29">
        <f t="shared" si="27"/>
        <v>92978</v>
      </c>
      <c r="DH45" s="29">
        <f t="shared" si="27"/>
        <v>62602.375</v>
      </c>
      <c r="DI45" s="29">
        <f t="shared" si="9"/>
        <v>68669.347000000009</v>
      </c>
      <c r="DJ45" s="26">
        <v>0</v>
      </c>
      <c r="DK45" s="26">
        <v>0</v>
      </c>
      <c r="DL45" s="26">
        <v>0</v>
      </c>
      <c r="DM45" s="26">
        <v>13402.2</v>
      </c>
      <c r="DN45" s="26">
        <v>13402.2</v>
      </c>
      <c r="DO45" s="26">
        <v>13330.126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9">
        <v>0</v>
      </c>
      <c r="EB45" s="29">
        <v>0</v>
      </c>
      <c r="EC45" s="29">
        <f t="shared" si="10"/>
        <v>13402.2</v>
      </c>
      <c r="ED45" s="29">
        <f t="shared" si="10"/>
        <v>13402.2</v>
      </c>
      <c r="EE45" s="29">
        <f t="shared" si="11"/>
        <v>13330.126</v>
      </c>
      <c r="EF45" s="39"/>
      <c r="EG45" s="35"/>
      <c r="EH45" s="35"/>
      <c r="EI45" s="35"/>
      <c r="EJ45" s="35"/>
      <c r="EK45" s="35"/>
      <c r="EL45" s="39"/>
      <c r="EM45" s="35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21" customHeight="1">
      <c r="A46" s="25">
        <v>37</v>
      </c>
      <c r="B46" s="59" t="s">
        <v>94</v>
      </c>
      <c r="C46" s="26">
        <v>17818.900000000001</v>
      </c>
      <c r="D46" s="37">
        <v>0</v>
      </c>
      <c r="E46" s="28">
        <f t="shared" si="28"/>
        <v>51292</v>
      </c>
      <c r="F46" s="28">
        <f t="shared" si="28"/>
        <v>36916.5</v>
      </c>
      <c r="G46" s="29">
        <f t="shared" si="0"/>
        <v>38847.004999999997</v>
      </c>
      <c r="H46" s="29">
        <f t="shared" si="1"/>
        <v>105.22938252542899</v>
      </c>
      <c r="I46" s="29">
        <f t="shared" si="2"/>
        <v>75.73696677844498</v>
      </c>
      <c r="J46" s="29">
        <f t="shared" si="3"/>
        <v>19270</v>
      </c>
      <c r="K46" s="29">
        <f t="shared" si="3"/>
        <v>12900</v>
      </c>
      <c r="L46" s="29">
        <f t="shared" si="3"/>
        <v>14830.504999999999</v>
      </c>
      <c r="M46" s="29">
        <f t="shared" si="13"/>
        <v>114.96515503875968</v>
      </c>
      <c r="N46" s="29">
        <f t="shared" si="14"/>
        <v>76.961624286455617</v>
      </c>
      <c r="O46" s="29">
        <f t="shared" si="4"/>
        <v>8300</v>
      </c>
      <c r="P46" s="29">
        <f t="shared" si="4"/>
        <v>6000</v>
      </c>
      <c r="Q46" s="29">
        <f t="shared" si="4"/>
        <v>9165.7359999999971</v>
      </c>
      <c r="R46" s="29">
        <f t="shared" si="15"/>
        <v>152.76226666666662</v>
      </c>
      <c r="S46" s="26">
        <f t="shared" si="16"/>
        <v>110.43055421686742</v>
      </c>
      <c r="T46" s="30">
        <v>1800</v>
      </c>
      <c r="U46" s="30">
        <v>1500</v>
      </c>
      <c r="V46" s="29">
        <v>2624.5209999999979</v>
      </c>
      <c r="W46" s="29">
        <f t="shared" si="17"/>
        <v>174.96806666666654</v>
      </c>
      <c r="X46" s="26">
        <f t="shared" si="18"/>
        <v>145.80672222222211</v>
      </c>
      <c r="Y46" s="38">
        <v>5800</v>
      </c>
      <c r="Z46" s="38">
        <v>3500</v>
      </c>
      <c r="AA46" s="29">
        <v>1225.1690000000001</v>
      </c>
      <c r="AB46" s="29">
        <f t="shared" si="19"/>
        <v>35.004828571428575</v>
      </c>
      <c r="AC46" s="26">
        <f t="shared" si="20"/>
        <v>21.123603448275862</v>
      </c>
      <c r="AD46" s="30">
        <v>6500</v>
      </c>
      <c r="AE46" s="30">
        <v>4500</v>
      </c>
      <c r="AF46" s="29">
        <v>6541.2150000000001</v>
      </c>
      <c r="AG46" s="29">
        <f t="shared" si="21"/>
        <v>145.36033333333333</v>
      </c>
      <c r="AH46" s="26">
        <f t="shared" si="22"/>
        <v>100.63407692307693</v>
      </c>
      <c r="AI46" s="30">
        <v>300</v>
      </c>
      <c r="AJ46" s="30">
        <v>200</v>
      </c>
      <c r="AK46" s="29">
        <v>332</v>
      </c>
      <c r="AL46" s="29">
        <f t="shared" si="23"/>
        <v>166</v>
      </c>
      <c r="AM46" s="26">
        <f t="shared" si="24"/>
        <v>110.66666666666667</v>
      </c>
      <c r="AN46" s="32">
        <v>0</v>
      </c>
      <c r="AO46" s="32">
        <v>0</v>
      </c>
      <c r="AP46" s="29">
        <v>0</v>
      </c>
      <c r="AQ46" s="29" t="e">
        <f t="shared" si="5"/>
        <v>#DIV/0!</v>
      </c>
      <c r="AR46" s="26" t="e">
        <f t="shared" si="6"/>
        <v>#DIV/0!</v>
      </c>
      <c r="AS46" s="31">
        <v>0</v>
      </c>
      <c r="AT46" s="31">
        <v>0</v>
      </c>
      <c r="AU46" s="26"/>
      <c r="AV46" s="26">
        <v>0</v>
      </c>
      <c r="AW46" s="26">
        <v>0</v>
      </c>
      <c r="AX46" s="26"/>
      <c r="AY46" s="26">
        <v>32022</v>
      </c>
      <c r="AZ46" s="26">
        <v>24016.5</v>
      </c>
      <c r="BA46" s="26">
        <v>24016.5</v>
      </c>
      <c r="BB46" s="31">
        <v>0</v>
      </c>
      <c r="BC46" s="33">
        <v>0</v>
      </c>
      <c r="BD46" s="33">
        <v>0</v>
      </c>
      <c r="BE46" s="34"/>
      <c r="BF46" s="34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9">
        <f t="shared" si="7"/>
        <v>370</v>
      </c>
      <c r="BO46" s="29">
        <f t="shared" si="7"/>
        <v>200</v>
      </c>
      <c r="BP46" s="29">
        <f t="shared" si="7"/>
        <v>0</v>
      </c>
      <c r="BQ46" s="29">
        <f t="shared" si="25"/>
        <v>0</v>
      </c>
      <c r="BR46" s="26">
        <f t="shared" si="26"/>
        <v>0</v>
      </c>
      <c r="BS46" s="30">
        <v>370</v>
      </c>
      <c r="BT46" s="30">
        <v>200</v>
      </c>
      <c r="BU46" s="29">
        <v>0</v>
      </c>
      <c r="BV46" s="26">
        <v>0</v>
      </c>
      <c r="BW46" s="26">
        <v>0</v>
      </c>
      <c r="BX46" s="29">
        <v>0</v>
      </c>
      <c r="BY46" s="26">
        <v>0</v>
      </c>
      <c r="BZ46" s="26">
        <v>0</v>
      </c>
      <c r="CA46" s="26">
        <v>0</v>
      </c>
      <c r="CB46" s="30">
        <v>0</v>
      </c>
      <c r="CC46" s="30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37">
        <v>0</v>
      </c>
      <c r="CL46" s="37">
        <v>0</v>
      </c>
      <c r="CM46" s="26">
        <v>0</v>
      </c>
      <c r="CN46" s="30">
        <v>4500</v>
      </c>
      <c r="CO46" s="30">
        <v>3000</v>
      </c>
      <c r="CP46" s="26">
        <v>2709.6</v>
      </c>
      <c r="CQ46" s="26">
        <v>900</v>
      </c>
      <c r="CR46" s="26">
        <v>600</v>
      </c>
      <c r="CS46" s="26">
        <v>580.1</v>
      </c>
      <c r="CT46" s="30">
        <v>0</v>
      </c>
      <c r="CU46" s="30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9">
        <v>1398</v>
      </c>
      <c r="DF46" s="29">
        <v>0</v>
      </c>
      <c r="DG46" s="29">
        <f t="shared" si="27"/>
        <v>51292</v>
      </c>
      <c r="DH46" s="29">
        <f t="shared" si="27"/>
        <v>36916.5</v>
      </c>
      <c r="DI46" s="29">
        <f t="shared" si="9"/>
        <v>38847.004999999997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9">
        <v>0</v>
      </c>
      <c r="EB46" s="29">
        <v>0</v>
      </c>
      <c r="EC46" s="29">
        <f t="shared" si="10"/>
        <v>0</v>
      </c>
      <c r="ED46" s="29">
        <f t="shared" si="10"/>
        <v>0</v>
      </c>
      <c r="EE46" s="29">
        <f t="shared" si="11"/>
        <v>0</v>
      </c>
      <c r="EF46" s="39"/>
      <c r="EG46" s="35"/>
      <c r="EH46" s="35"/>
      <c r="EI46" s="35"/>
      <c r="EJ46" s="35"/>
      <c r="EK46" s="35"/>
      <c r="EL46" s="39"/>
      <c r="EM46" s="35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s="40" customFormat="1" ht="21" customHeight="1">
      <c r="A47" s="25">
        <v>38</v>
      </c>
      <c r="B47" s="59" t="s">
        <v>95</v>
      </c>
      <c r="C47" s="26">
        <v>22543.7</v>
      </c>
      <c r="D47" s="37">
        <v>0</v>
      </c>
      <c r="E47" s="28">
        <f t="shared" si="28"/>
        <v>149885.29999999999</v>
      </c>
      <c r="F47" s="28">
        <f t="shared" si="28"/>
        <v>117747</v>
      </c>
      <c r="G47" s="29">
        <f t="shared" si="0"/>
        <v>64527.124400000001</v>
      </c>
      <c r="H47" s="29">
        <f t="shared" si="1"/>
        <v>54.80150186416639</v>
      </c>
      <c r="I47" s="29">
        <f t="shared" si="2"/>
        <v>43.051002599988131</v>
      </c>
      <c r="J47" s="29">
        <f t="shared" si="3"/>
        <v>23383.1</v>
      </c>
      <c r="K47" s="29">
        <f t="shared" si="3"/>
        <v>12090.3</v>
      </c>
      <c r="L47" s="29">
        <f t="shared" si="3"/>
        <v>11278.124400000001</v>
      </c>
      <c r="M47" s="29">
        <f t="shared" si="13"/>
        <v>93.282419791072186</v>
      </c>
      <c r="N47" s="29">
        <f t="shared" si="14"/>
        <v>48.231947004460487</v>
      </c>
      <c r="O47" s="29">
        <f t="shared" si="4"/>
        <v>11800</v>
      </c>
      <c r="P47" s="29">
        <f t="shared" si="4"/>
        <v>6421.8</v>
      </c>
      <c r="Q47" s="29">
        <f t="shared" si="4"/>
        <v>7714.0410000000002</v>
      </c>
      <c r="R47" s="29">
        <f t="shared" si="15"/>
        <v>120.12272260113987</v>
      </c>
      <c r="S47" s="26">
        <f t="shared" si="16"/>
        <v>65.373228813559322</v>
      </c>
      <c r="T47" s="30">
        <v>800</v>
      </c>
      <c r="U47" s="30">
        <v>408.7</v>
      </c>
      <c r="V47" s="29">
        <v>600.53499999999997</v>
      </c>
      <c r="W47" s="29">
        <f t="shared" si="17"/>
        <v>146.93785172498164</v>
      </c>
      <c r="X47" s="26">
        <f t="shared" si="18"/>
        <v>75.066874999999996</v>
      </c>
      <c r="Y47" s="38">
        <v>5605.1</v>
      </c>
      <c r="Z47" s="38">
        <v>3245.2</v>
      </c>
      <c r="AA47" s="29">
        <v>2436.1734000000001</v>
      </c>
      <c r="AB47" s="29">
        <f t="shared" si="19"/>
        <v>75.070054233945527</v>
      </c>
      <c r="AC47" s="26">
        <f t="shared" si="20"/>
        <v>43.463513585841469</v>
      </c>
      <c r="AD47" s="30">
        <v>11000</v>
      </c>
      <c r="AE47" s="30">
        <v>6013.1</v>
      </c>
      <c r="AF47" s="29">
        <v>7113.5060000000003</v>
      </c>
      <c r="AG47" s="29">
        <f t="shared" si="21"/>
        <v>118.30014468410637</v>
      </c>
      <c r="AH47" s="26">
        <f t="shared" si="22"/>
        <v>64.668236363636368</v>
      </c>
      <c r="AI47" s="30">
        <v>100</v>
      </c>
      <c r="AJ47" s="30">
        <v>62.4</v>
      </c>
      <c r="AK47" s="29">
        <v>15</v>
      </c>
      <c r="AL47" s="29">
        <f t="shared" si="23"/>
        <v>24.03846153846154</v>
      </c>
      <c r="AM47" s="26">
        <f t="shared" si="24"/>
        <v>15</v>
      </c>
      <c r="AN47" s="32">
        <v>0</v>
      </c>
      <c r="AO47" s="32">
        <v>0</v>
      </c>
      <c r="AP47" s="29">
        <v>0</v>
      </c>
      <c r="AQ47" s="29" t="e">
        <f t="shared" si="5"/>
        <v>#DIV/0!</v>
      </c>
      <c r="AR47" s="26" t="e">
        <f t="shared" si="6"/>
        <v>#DIV/0!</v>
      </c>
      <c r="AS47" s="31">
        <v>0</v>
      </c>
      <c r="AT47" s="31">
        <v>0</v>
      </c>
      <c r="AU47" s="26"/>
      <c r="AV47" s="26">
        <v>0</v>
      </c>
      <c r="AW47" s="26">
        <v>0</v>
      </c>
      <c r="AX47" s="26"/>
      <c r="AY47" s="26">
        <v>70998.7</v>
      </c>
      <c r="AZ47" s="26">
        <v>53249.1</v>
      </c>
      <c r="BA47" s="26">
        <v>53249</v>
      </c>
      <c r="BB47" s="31">
        <v>0</v>
      </c>
      <c r="BC47" s="33">
        <v>0</v>
      </c>
      <c r="BD47" s="33">
        <v>0</v>
      </c>
      <c r="BE47" s="34"/>
      <c r="BF47" s="34">
        <v>0</v>
      </c>
      <c r="BG47" s="29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9">
        <f t="shared" si="7"/>
        <v>954</v>
      </c>
      <c r="BO47" s="29">
        <f t="shared" si="7"/>
        <v>456.3</v>
      </c>
      <c r="BP47" s="29">
        <f t="shared" si="7"/>
        <v>200.12</v>
      </c>
      <c r="BQ47" s="29">
        <f t="shared" si="25"/>
        <v>43.857111549419244</v>
      </c>
      <c r="BR47" s="26">
        <f t="shared" si="26"/>
        <v>20.976939203354299</v>
      </c>
      <c r="BS47" s="30">
        <v>954</v>
      </c>
      <c r="BT47" s="30">
        <v>456.3</v>
      </c>
      <c r="BU47" s="29">
        <v>0</v>
      </c>
      <c r="BV47" s="26">
        <v>0</v>
      </c>
      <c r="BW47" s="26">
        <v>0</v>
      </c>
      <c r="BX47" s="29">
        <v>200.12</v>
      </c>
      <c r="BY47" s="26">
        <v>0</v>
      </c>
      <c r="BZ47" s="26">
        <v>0</v>
      </c>
      <c r="CA47" s="29">
        <v>0</v>
      </c>
      <c r="CB47" s="30">
        <v>0</v>
      </c>
      <c r="CC47" s="30">
        <v>0</v>
      </c>
      <c r="CD47" s="29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9">
        <v>0</v>
      </c>
      <c r="CK47" s="37">
        <v>0</v>
      </c>
      <c r="CL47" s="37">
        <v>0</v>
      </c>
      <c r="CM47" s="29">
        <v>0</v>
      </c>
      <c r="CN47" s="30">
        <v>4924</v>
      </c>
      <c r="CO47" s="30">
        <v>1904.6</v>
      </c>
      <c r="CP47" s="29">
        <v>912.79</v>
      </c>
      <c r="CQ47" s="26">
        <v>2929</v>
      </c>
      <c r="CR47" s="26">
        <v>1150.3</v>
      </c>
      <c r="CS47" s="29">
        <v>144.13999999999999</v>
      </c>
      <c r="CT47" s="30">
        <v>0</v>
      </c>
      <c r="CU47" s="30">
        <v>0</v>
      </c>
      <c r="CV47" s="29">
        <v>0</v>
      </c>
      <c r="CW47" s="26">
        <v>0</v>
      </c>
      <c r="CX47" s="26">
        <v>0</v>
      </c>
      <c r="CY47" s="29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9">
        <v>0</v>
      </c>
      <c r="DF47" s="29">
        <v>0</v>
      </c>
      <c r="DG47" s="29">
        <f t="shared" si="27"/>
        <v>94381.799999999988</v>
      </c>
      <c r="DH47" s="29">
        <f t="shared" si="27"/>
        <v>65339.4</v>
      </c>
      <c r="DI47" s="29">
        <f t="shared" si="9"/>
        <v>64527.124400000001</v>
      </c>
      <c r="DJ47" s="26">
        <v>0</v>
      </c>
      <c r="DK47" s="26">
        <v>0</v>
      </c>
      <c r="DL47" s="26">
        <v>0</v>
      </c>
      <c r="DM47" s="26">
        <v>55503.5</v>
      </c>
      <c r="DN47" s="26">
        <v>52407.6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18800</v>
      </c>
      <c r="DZ47" s="26">
        <v>13200</v>
      </c>
      <c r="EA47" s="29">
        <v>0</v>
      </c>
      <c r="EB47" s="29">
        <v>0</v>
      </c>
      <c r="EC47" s="29">
        <f t="shared" si="10"/>
        <v>74303.5</v>
      </c>
      <c r="ED47" s="29">
        <f t="shared" si="10"/>
        <v>65607.600000000006</v>
      </c>
      <c r="EE47" s="29">
        <f t="shared" si="11"/>
        <v>0</v>
      </c>
      <c r="EF47" s="39"/>
      <c r="EG47" s="39"/>
      <c r="EH47" s="35"/>
      <c r="EI47" s="35"/>
      <c r="EJ47" s="35"/>
      <c r="EK47" s="35"/>
      <c r="EL47" s="39"/>
      <c r="EM47" s="35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</row>
    <row r="48" spans="1:256" ht="21" customHeight="1">
      <c r="A48" s="25">
        <v>39</v>
      </c>
      <c r="B48" s="59" t="s">
        <v>96</v>
      </c>
      <c r="C48" s="26">
        <v>0</v>
      </c>
      <c r="D48" s="37">
        <v>0</v>
      </c>
      <c r="E48" s="28">
        <f t="shared" si="28"/>
        <v>98550</v>
      </c>
      <c r="F48" s="28">
        <f t="shared" si="28"/>
        <v>84749.9</v>
      </c>
      <c r="G48" s="29">
        <f t="shared" si="0"/>
        <v>89432.16</v>
      </c>
      <c r="H48" s="29">
        <f t="shared" si="1"/>
        <v>105.52479707940658</v>
      </c>
      <c r="I48" s="29">
        <f t="shared" si="2"/>
        <v>90.748006088280064</v>
      </c>
      <c r="J48" s="29">
        <f t="shared" si="3"/>
        <v>16938.2</v>
      </c>
      <c r="K48" s="29">
        <f t="shared" si="3"/>
        <v>12366.1</v>
      </c>
      <c r="L48" s="29">
        <f t="shared" si="3"/>
        <v>17048.259999999998</v>
      </c>
      <c r="M48" s="29">
        <f t="shared" si="13"/>
        <v>137.86286703164293</v>
      </c>
      <c r="N48" s="29">
        <f t="shared" si="14"/>
        <v>100.64977388388374</v>
      </c>
      <c r="O48" s="29">
        <f t="shared" si="4"/>
        <v>5953.2</v>
      </c>
      <c r="P48" s="29">
        <f t="shared" si="4"/>
        <v>4127.3999999999996</v>
      </c>
      <c r="Q48" s="29">
        <f t="shared" si="4"/>
        <v>9679.1359999999986</v>
      </c>
      <c r="R48" s="29">
        <f t="shared" si="15"/>
        <v>234.50927944953239</v>
      </c>
      <c r="S48" s="26">
        <f t="shared" si="16"/>
        <v>162.58711281327686</v>
      </c>
      <c r="T48" s="30">
        <v>1750</v>
      </c>
      <c r="U48" s="30">
        <v>1312.5</v>
      </c>
      <c r="V48" s="29">
        <v>5349.2519999999986</v>
      </c>
      <c r="W48" s="29">
        <f t="shared" si="17"/>
        <v>407.56205714285699</v>
      </c>
      <c r="X48" s="26">
        <f t="shared" si="18"/>
        <v>305.67154285714275</v>
      </c>
      <c r="Y48" s="38">
        <v>2335</v>
      </c>
      <c r="Z48" s="38">
        <v>1751.2</v>
      </c>
      <c r="AA48" s="29">
        <v>0</v>
      </c>
      <c r="AB48" s="29">
        <f t="shared" si="19"/>
        <v>0</v>
      </c>
      <c r="AC48" s="26">
        <f t="shared" si="20"/>
        <v>0</v>
      </c>
      <c r="AD48" s="30">
        <v>4203.2</v>
      </c>
      <c r="AE48" s="30">
        <v>2814.9</v>
      </c>
      <c r="AF48" s="29">
        <v>4329.884</v>
      </c>
      <c r="AG48" s="29">
        <f t="shared" si="21"/>
        <v>153.82017123166008</v>
      </c>
      <c r="AH48" s="26">
        <f t="shared" si="22"/>
        <v>103.01398934145413</v>
      </c>
      <c r="AI48" s="30">
        <v>210</v>
      </c>
      <c r="AJ48" s="30">
        <v>157.5</v>
      </c>
      <c r="AK48" s="29">
        <v>189.54</v>
      </c>
      <c r="AL48" s="29">
        <f t="shared" si="23"/>
        <v>120.34285714285713</v>
      </c>
      <c r="AM48" s="26">
        <f t="shared" si="24"/>
        <v>90.257142857142853</v>
      </c>
      <c r="AN48" s="32">
        <v>0</v>
      </c>
      <c r="AO48" s="32">
        <v>0</v>
      </c>
      <c r="AP48" s="29">
        <v>0</v>
      </c>
      <c r="AQ48" s="29" t="e">
        <f t="shared" si="5"/>
        <v>#DIV/0!</v>
      </c>
      <c r="AR48" s="26" t="e">
        <f t="shared" si="6"/>
        <v>#DIV/0!</v>
      </c>
      <c r="AS48" s="31">
        <v>0</v>
      </c>
      <c r="AT48" s="31">
        <v>0</v>
      </c>
      <c r="AU48" s="26"/>
      <c r="AV48" s="26">
        <v>0</v>
      </c>
      <c r="AW48" s="26">
        <v>0</v>
      </c>
      <c r="AX48" s="26"/>
      <c r="AY48" s="26">
        <v>36911.800000000003</v>
      </c>
      <c r="AZ48" s="26">
        <v>27683.8</v>
      </c>
      <c r="BA48" s="26">
        <v>27683.9</v>
      </c>
      <c r="BB48" s="31">
        <v>0</v>
      </c>
      <c r="BC48" s="33">
        <v>0</v>
      </c>
      <c r="BD48" s="33">
        <v>0</v>
      </c>
      <c r="BE48" s="34"/>
      <c r="BF48" s="34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9">
        <f t="shared" si="7"/>
        <v>440</v>
      </c>
      <c r="BO48" s="29">
        <f t="shared" si="7"/>
        <v>330</v>
      </c>
      <c r="BP48" s="29">
        <f t="shared" si="7"/>
        <v>158.77699999999999</v>
      </c>
      <c r="BQ48" s="29">
        <f t="shared" si="25"/>
        <v>48.11424242424242</v>
      </c>
      <c r="BR48" s="26">
        <f t="shared" si="26"/>
        <v>36.085681818181811</v>
      </c>
      <c r="BS48" s="30">
        <v>190</v>
      </c>
      <c r="BT48" s="30">
        <v>142.5</v>
      </c>
      <c r="BU48" s="29">
        <v>18.777000000000001</v>
      </c>
      <c r="BV48" s="26">
        <v>0</v>
      </c>
      <c r="BW48" s="26">
        <v>0</v>
      </c>
      <c r="BX48" s="29">
        <v>0</v>
      </c>
      <c r="BY48" s="26">
        <v>0</v>
      </c>
      <c r="BZ48" s="26">
        <v>0</v>
      </c>
      <c r="CA48" s="26">
        <v>0</v>
      </c>
      <c r="CB48" s="30">
        <v>250</v>
      </c>
      <c r="CC48" s="30">
        <v>187.5</v>
      </c>
      <c r="CD48" s="26">
        <v>140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37">
        <v>0</v>
      </c>
      <c r="CL48" s="37">
        <v>0</v>
      </c>
      <c r="CM48" s="26">
        <v>0</v>
      </c>
      <c r="CN48" s="30">
        <v>8000</v>
      </c>
      <c r="CO48" s="30">
        <v>6000</v>
      </c>
      <c r="CP48" s="26">
        <v>7020.8069999999998</v>
      </c>
      <c r="CQ48" s="26">
        <v>1200</v>
      </c>
      <c r="CR48" s="26">
        <v>900</v>
      </c>
      <c r="CS48" s="26">
        <v>409.9</v>
      </c>
      <c r="CT48" s="30">
        <v>0</v>
      </c>
      <c r="CU48" s="30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9">
        <v>0</v>
      </c>
      <c r="DF48" s="29">
        <v>0</v>
      </c>
      <c r="DG48" s="29">
        <f t="shared" si="27"/>
        <v>53850</v>
      </c>
      <c r="DH48" s="29">
        <f t="shared" si="27"/>
        <v>40049.9</v>
      </c>
      <c r="DI48" s="29">
        <f t="shared" si="9"/>
        <v>44732.160000000003</v>
      </c>
      <c r="DJ48" s="26">
        <v>0</v>
      </c>
      <c r="DK48" s="26">
        <v>0</v>
      </c>
      <c r="DL48" s="26">
        <v>0</v>
      </c>
      <c r="DM48" s="26">
        <v>44700</v>
      </c>
      <c r="DN48" s="26">
        <v>44700</v>
      </c>
      <c r="DO48" s="26">
        <v>44700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0</v>
      </c>
      <c r="DX48" s="26">
        <v>0</v>
      </c>
      <c r="DY48" s="26">
        <v>5213.6000000000004</v>
      </c>
      <c r="DZ48" s="26">
        <v>5213.6000000000004</v>
      </c>
      <c r="EA48" s="29">
        <v>5213.6000000000004</v>
      </c>
      <c r="EB48" s="29">
        <v>0</v>
      </c>
      <c r="EC48" s="29">
        <f t="shared" si="10"/>
        <v>49913.599999999999</v>
      </c>
      <c r="ED48" s="29">
        <f t="shared" si="10"/>
        <v>49913.599999999999</v>
      </c>
      <c r="EE48" s="29">
        <f t="shared" si="11"/>
        <v>49913.599999999999</v>
      </c>
      <c r="EF48" s="39"/>
      <c r="EG48" s="35"/>
      <c r="EH48" s="35"/>
      <c r="EI48" s="35"/>
      <c r="EJ48" s="35"/>
      <c r="EK48" s="35"/>
      <c r="EL48" s="39"/>
      <c r="EM48" s="35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21" customHeight="1">
      <c r="A49" s="25">
        <v>40</v>
      </c>
      <c r="B49" s="59" t="s">
        <v>97</v>
      </c>
      <c r="C49" s="26">
        <v>25595.200000000001</v>
      </c>
      <c r="D49" s="37">
        <v>0</v>
      </c>
      <c r="E49" s="28">
        <f t="shared" si="28"/>
        <v>92245.099999999991</v>
      </c>
      <c r="F49" s="28">
        <f t="shared" si="28"/>
        <v>68280.350000000006</v>
      </c>
      <c r="G49" s="29">
        <f t="shared" si="0"/>
        <v>57038.196799999998</v>
      </c>
      <c r="H49" s="29">
        <f t="shared" si="1"/>
        <v>83.535302323435644</v>
      </c>
      <c r="I49" s="29">
        <f t="shared" si="2"/>
        <v>61.83330800226787</v>
      </c>
      <c r="J49" s="29">
        <f t="shared" si="3"/>
        <v>30729.4</v>
      </c>
      <c r="K49" s="29">
        <f t="shared" si="3"/>
        <v>19877.400000000001</v>
      </c>
      <c r="L49" s="29">
        <f t="shared" si="3"/>
        <v>17699.896799999995</v>
      </c>
      <c r="M49" s="29">
        <f t="shared" si="13"/>
        <v>89.045331884451656</v>
      </c>
      <c r="N49" s="29">
        <f t="shared" si="14"/>
        <v>57.599226799091404</v>
      </c>
      <c r="O49" s="29">
        <f t="shared" si="4"/>
        <v>11253</v>
      </c>
      <c r="P49" s="29">
        <f t="shared" si="4"/>
        <v>8200</v>
      </c>
      <c r="Q49" s="29">
        <f t="shared" si="4"/>
        <v>10331.996999999999</v>
      </c>
      <c r="R49" s="29">
        <f t="shared" si="15"/>
        <v>125.99996341463412</v>
      </c>
      <c r="S49" s="26">
        <f t="shared" si="16"/>
        <v>91.815489202879235</v>
      </c>
      <c r="T49" s="30">
        <v>338.3</v>
      </c>
      <c r="U49" s="30">
        <v>200</v>
      </c>
      <c r="V49" s="29">
        <v>3463.0619999999999</v>
      </c>
      <c r="W49" s="29">
        <f t="shared" si="17"/>
        <v>1731.5309999999999</v>
      </c>
      <c r="X49" s="26">
        <f t="shared" si="18"/>
        <v>1023.6659769435411</v>
      </c>
      <c r="Y49" s="38">
        <v>14990.5</v>
      </c>
      <c r="Z49" s="38">
        <v>10000</v>
      </c>
      <c r="AA49" s="29">
        <v>5700.8130000000001</v>
      </c>
      <c r="AB49" s="29">
        <f t="shared" si="19"/>
        <v>57.008130000000001</v>
      </c>
      <c r="AC49" s="26">
        <f t="shared" si="20"/>
        <v>38.029505353390483</v>
      </c>
      <c r="AD49" s="30">
        <v>10914.7</v>
      </c>
      <c r="AE49" s="30">
        <v>8000</v>
      </c>
      <c r="AF49" s="29">
        <v>6868.9350000000004</v>
      </c>
      <c r="AG49" s="29">
        <f t="shared" si="21"/>
        <v>85.861687500000002</v>
      </c>
      <c r="AH49" s="26">
        <f t="shared" si="22"/>
        <v>62.932879511118031</v>
      </c>
      <c r="AI49" s="30">
        <v>508.5</v>
      </c>
      <c r="AJ49" s="30">
        <v>380</v>
      </c>
      <c r="AK49" s="29">
        <v>177.3</v>
      </c>
      <c r="AL49" s="29">
        <f t="shared" si="23"/>
        <v>46.65789473684211</v>
      </c>
      <c r="AM49" s="26">
        <f t="shared" si="24"/>
        <v>34.86725663716814</v>
      </c>
      <c r="AN49" s="32">
        <v>0</v>
      </c>
      <c r="AO49" s="32">
        <v>0</v>
      </c>
      <c r="AP49" s="29">
        <v>0</v>
      </c>
      <c r="AQ49" s="29" t="e">
        <f t="shared" si="5"/>
        <v>#DIV/0!</v>
      </c>
      <c r="AR49" s="26" t="e">
        <f t="shared" si="6"/>
        <v>#DIV/0!</v>
      </c>
      <c r="AS49" s="31">
        <v>0</v>
      </c>
      <c r="AT49" s="31">
        <v>0</v>
      </c>
      <c r="AU49" s="26"/>
      <c r="AV49" s="26">
        <v>0</v>
      </c>
      <c r="AW49" s="26">
        <v>0</v>
      </c>
      <c r="AX49" s="26"/>
      <c r="AY49" s="26">
        <v>52451</v>
      </c>
      <c r="AZ49" s="26">
        <v>39338.25</v>
      </c>
      <c r="BA49" s="26">
        <v>39338.300000000003</v>
      </c>
      <c r="BB49" s="31">
        <v>0</v>
      </c>
      <c r="BC49" s="33">
        <v>0</v>
      </c>
      <c r="BD49" s="33">
        <v>0</v>
      </c>
      <c r="BE49" s="34"/>
      <c r="BF49" s="34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9">
        <f t="shared" si="7"/>
        <v>380</v>
      </c>
      <c r="BO49" s="29">
        <f t="shared" si="7"/>
        <v>260</v>
      </c>
      <c r="BP49" s="29">
        <f t="shared" si="7"/>
        <v>35.531999999999996</v>
      </c>
      <c r="BQ49" s="29">
        <f t="shared" si="25"/>
        <v>13.666153846153845</v>
      </c>
      <c r="BR49" s="26">
        <f t="shared" si="26"/>
        <v>9.3505263157894731</v>
      </c>
      <c r="BS49" s="30">
        <v>80</v>
      </c>
      <c r="BT49" s="30">
        <v>60</v>
      </c>
      <c r="BU49" s="29">
        <v>35.531999999999996</v>
      </c>
      <c r="BV49" s="26">
        <v>0</v>
      </c>
      <c r="BW49" s="26">
        <v>0</v>
      </c>
      <c r="BX49" s="29">
        <v>0</v>
      </c>
      <c r="BY49" s="26">
        <v>0</v>
      </c>
      <c r="BZ49" s="26">
        <v>0</v>
      </c>
      <c r="CA49" s="26">
        <v>0</v>
      </c>
      <c r="CB49" s="30">
        <v>300</v>
      </c>
      <c r="CC49" s="30">
        <v>200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37">
        <v>0</v>
      </c>
      <c r="CL49" s="37">
        <v>0</v>
      </c>
      <c r="CM49" s="26">
        <v>0</v>
      </c>
      <c r="CN49" s="30">
        <v>2960</v>
      </c>
      <c r="CO49" s="30">
        <v>400</v>
      </c>
      <c r="CP49" s="26">
        <v>533.34799999999996</v>
      </c>
      <c r="CQ49" s="26">
        <v>2000</v>
      </c>
      <c r="CR49" s="26">
        <v>400</v>
      </c>
      <c r="CS49" s="26">
        <v>533.34799999999996</v>
      </c>
      <c r="CT49" s="30">
        <v>132.5</v>
      </c>
      <c r="CU49" s="30">
        <v>132.5</v>
      </c>
      <c r="CV49" s="26">
        <v>416.06400000000002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504.9</v>
      </c>
      <c r="DD49" s="26">
        <v>504.9</v>
      </c>
      <c r="DE49" s="29">
        <v>504.84280000000001</v>
      </c>
      <c r="DF49" s="29">
        <v>0</v>
      </c>
      <c r="DG49" s="29">
        <f t="shared" si="27"/>
        <v>83180.399999999994</v>
      </c>
      <c r="DH49" s="29">
        <f t="shared" si="27"/>
        <v>59215.65</v>
      </c>
      <c r="DI49" s="29">
        <f t="shared" si="9"/>
        <v>57038.196799999998</v>
      </c>
      <c r="DJ49" s="26">
        <v>0</v>
      </c>
      <c r="DK49" s="26">
        <v>0</v>
      </c>
      <c r="DL49" s="26">
        <v>0</v>
      </c>
      <c r="DM49" s="26">
        <v>9064.7000000000007</v>
      </c>
      <c r="DN49" s="26">
        <v>9064.7000000000007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0</v>
      </c>
      <c r="EA49" s="29">
        <v>0</v>
      </c>
      <c r="EB49" s="29">
        <v>0</v>
      </c>
      <c r="EC49" s="29">
        <f t="shared" si="10"/>
        <v>9064.7000000000007</v>
      </c>
      <c r="ED49" s="29">
        <f t="shared" si="10"/>
        <v>9064.7000000000007</v>
      </c>
      <c r="EE49" s="29">
        <f t="shared" si="11"/>
        <v>0</v>
      </c>
      <c r="EF49" s="39"/>
      <c r="EG49" s="35"/>
      <c r="EH49" s="35"/>
      <c r="EI49" s="35"/>
      <c r="EJ49" s="35"/>
      <c r="EK49" s="35"/>
      <c r="EL49" s="39"/>
      <c r="EM49" s="35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s="40" customFormat="1" ht="21" customHeight="1">
      <c r="A50" s="25">
        <v>41</v>
      </c>
      <c r="B50" s="59" t="s">
        <v>98</v>
      </c>
      <c r="C50" s="26">
        <v>8763.1</v>
      </c>
      <c r="D50" s="37">
        <v>725</v>
      </c>
      <c r="E50" s="28">
        <f t="shared" si="28"/>
        <v>50465.3</v>
      </c>
      <c r="F50" s="28">
        <f t="shared" si="28"/>
        <v>37043.575000000004</v>
      </c>
      <c r="G50" s="29">
        <f t="shared" si="0"/>
        <v>34287.104999999996</v>
      </c>
      <c r="H50" s="29">
        <f t="shared" si="1"/>
        <v>92.558844549965784</v>
      </c>
      <c r="I50" s="29">
        <f t="shared" si="2"/>
        <v>67.941942285094896</v>
      </c>
      <c r="J50" s="29">
        <f t="shared" si="3"/>
        <v>12558.4</v>
      </c>
      <c r="K50" s="29">
        <f t="shared" si="3"/>
        <v>8613.4</v>
      </c>
      <c r="L50" s="29">
        <f t="shared" si="3"/>
        <v>6741.259</v>
      </c>
      <c r="M50" s="29">
        <f t="shared" si="13"/>
        <v>78.264785102282502</v>
      </c>
      <c r="N50" s="29">
        <f t="shared" si="14"/>
        <v>53.679282392661484</v>
      </c>
      <c r="O50" s="29">
        <f t="shared" si="4"/>
        <v>4675</v>
      </c>
      <c r="P50" s="29">
        <f t="shared" si="4"/>
        <v>3400</v>
      </c>
      <c r="Q50" s="29">
        <f t="shared" si="4"/>
        <v>5708.4939999999997</v>
      </c>
      <c r="R50" s="29">
        <f t="shared" si="15"/>
        <v>167.89688235294116</v>
      </c>
      <c r="S50" s="26">
        <f t="shared" si="16"/>
        <v>122.10682352941176</v>
      </c>
      <c r="T50" s="30">
        <v>475</v>
      </c>
      <c r="U50" s="30">
        <v>250</v>
      </c>
      <c r="V50" s="29">
        <v>788.7</v>
      </c>
      <c r="W50" s="29">
        <f t="shared" si="17"/>
        <v>315.48</v>
      </c>
      <c r="X50" s="26">
        <f t="shared" si="18"/>
        <v>166.04210526315791</v>
      </c>
      <c r="Y50" s="30">
        <v>5000</v>
      </c>
      <c r="Z50" s="30">
        <v>3000</v>
      </c>
      <c r="AA50" s="29">
        <v>461.91500000000002</v>
      </c>
      <c r="AB50" s="29">
        <f t="shared" si="19"/>
        <v>15.397166666666667</v>
      </c>
      <c r="AC50" s="26">
        <f t="shared" si="20"/>
        <v>9.2383000000000006</v>
      </c>
      <c r="AD50" s="30">
        <v>4200</v>
      </c>
      <c r="AE50" s="30">
        <v>3150</v>
      </c>
      <c r="AF50" s="29">
        <v>4919.7939999999999</v>
      </c>
      <c r="AG50" s="29">
        <f t="shared" si="21"/>
        <v>156.18393650793649</v>
      </c>
      <c r="AH50" s="26">
        <f t="shared" si="22"/>
        <v>117.13795238095237</v>
      </c>
      <c r="AI50" s="30">
        <v>320</v>
      </c>
      <c r="AJ50" s="30">
        <v>200</v>
      </c>
      <c r="AK50" s="29">
        <v>100</v>
      </c>
      <c r="AL50" s="29">
        <f t="shared" si="23"/>
        <v>50</v>
      </c>
      <c r="AM50" s="26">
        <f t="shared" si="24"/>
        <v>31.25</v>
      </c>
      <c r="AN50" s="32">
        <v>0</v>
      </c>
      <c r="AO50" s="32"/>
      <c r="AP50" s="29">
        <v>0</v>
      </c>
      <c r="AQ50" s="29" t="e">
        <f t="shared" si="5"/>
        <v>#DIV/0!</v>
      </c>
      <c r="AR50" s="26" t="e">
        <f t="shared" si="6"/>
        <v>#DIV/0!</v>
      </c>
      <c r="AS50" s="32">
        <v>0</v>
      </c>
      <c r="AT50" s="32"/>
      <c r="AU50" s="26">
        <v>0</v>
      </c>
      <c r="AV50" s="26"/>
      <c r="AW50" s="26"/>
      <c r="AX50" s="26"/>
      <c r="AY50" s="26">
        <v>37906.9</v>
      </c>
      <c r="AZ50" s="26">
        <v>28430.174999999999</v>
      </c>
      <c r="BA50" s="26">
        <v>36191.599999999999</v>
      </c>
      <c r="BB50" s="33"/>
      <c r="BC50" s="33"/>
      <c r="BD50" s="33"/>
      <c r="BE50" s="34"/>
      <c r="BF50" s="34"/>
      <c r="BG50" s="26">
        <v>0</v>
      </c>
      <c r="BH50" s="26"/>
      <c r="BI50" s="26"/>
      <c r="BJ50" s="26"/>
      <c r="BK50" s="26"/>
      <c r="BL50" s="26"/>
      <c r="BM50" s="26"/>
      <c r="BN50" s="29">
        <f t="shared" si="7"/>
        <v>200</v>
      </c>
      <c r="BO50" s="29">
        <f t="shared" si="7"/>
        <v>150</v>
      </c>
      <c r="BP50" s="29">
        <f t="shared" si="7"/>
        <v>215.1</v>
      </c>
      <c r="BQ50" s="29">
        <f t="shared" si="25"/>
        <v>143.4</v>
      </c>
      <c r="BR50" s="26">
        <f t="shared" si="26"/>
        <v>107.54999999999998</v>
      </c>
      <c r="BS50" s="30">
        <v>200</v>
      </c>
      <c r="BT50" s="30">
        <v>150</v>
      </c>
      <c r="BU50" s="29">
        <v>215.1</v>
      </c>
      <c r="BV50" s="26">
        <v>0</v>
      </c>
      <c r="BW50" s="26">
        <v>0</v>
      </c>
      <c r="BX50" s="29">
        <v>0</v>
      </c>
      <c r="BY50" s="26">
        <v>0</v>
      </c>
      <c r="BZ50" s="26">
        <v>0</v>
      </c>
      <c r="CA50" s="26">
        <v>0</v>
      </c>
      <c r="CB50" s="30">
        <v>0</v>
      </c>
      <c r="CC50" s="30">
        <v>0</v>
      </c>
      <c r="CD50" s="26">
        <v>0</v>
      </c>
      <c r="CE50" s="26">
        <v>0</v>
      </c>
      <c r="CF50" s="26">
        <v>0</v>
      </c>
      <c r="CG50" s="26"/>
      <c r="CH50" s="26">
        <v>0</v>
      </c>
      <c r="CI50" s="26">
        <v>0</v>
      </c>
      <c r="CJ50" s="26">
        <v>0</v>
      </c>
      <c r="CK50" s="37">
        <v>0</v>
      </c>
      <c r="CL50" s="37">
        <v>0</v>
      </c>
      <c r="CM50" s="26">
        <v>0</v>
      </c>
      <c r="CN50" s="30">
        <v>1300</v>
      </c>
      <c r="CO50" s="30">
        <v>800</v>
      </c>
      <c r="CP50" s="26">
        <v>255.75</v>
      </c>
      <c r="CQ50" s="26">
        <v>1300</v>
      </c>
      <c r="CR50" s="26">
        <v>800</v>
      </c>
      <c r="CS50" s="26">
        <v>255.75</v>
      </c>
      <c r="CT50" s="30">
        <v>863.4</v>
      </c>
      <c r="CU50" s="30">
        <v>863.4</v>
      </c>
      <c r="CV50" s="26">
        <v>0</v>
      </c>
      <c r="CW50" s="26">
        <v>200</v>
      </c>
      <c r="CX50" s="26">
        <v>200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9">
        <v>0</v>
      </c>
      <c r="DF50" s="60">
        <v>-8645.7540000000008</v>
      </c>
      <c r="DG50" s="29">
        <f t="shared" si="27"/>
        <v>50465.3</v>
      </c>
      <c r="DH50" s="29">
        <f t="shared" si="27"/>
        <v>37043.575000000004</v>
      </c>
      <c r="DI50" s="29">
        <f t="shared" si="9"/>
        <v>34287.104999999996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/>
      <c r="DQ50" s="26"/>
      <c r="DR50" s="26"/>
      <c r="DS50" s="26">
        <v>0</v>
      </c>
      <c r="DT50" s="26"/>
      <c r="DU50" s="26">
        <v>0</v>
      </c>
      <c r="DV50" s="26">
        <v>0</v>
      </c>
      <c r="DW50" s="26">
        <v>0</v>
      </c>
      <c r="DX50" s="26"/>
      <c r="DY50" s="26">
        <v>2970</v>
      </c>
      <c r="DZ50" s="26">
        <v>2970</v>
      </c>
      <c r="EA50" s="26">
        <v>1667</v>
      </c>
      <c r="EB50" s="26">
        <v>0</v>
      </c>
      <c r="EC50" s="29">
        <f t="shared" si="10"/>
        <v>2970</v>
      </c>
      <c r="ED50" s="29">
        <f t="shared" si="10"/>
        <v>2970</v>
      </c>
      <c r="EE50" s="29">
        <f t="shared" si="11"/>
        <v>1667</v>
      </c>
      <c r="EG50" s="36"/>
      <c r="EH50" s="36"/>
      <c r="EJ50" s="36"/>
      <c r="EK50" s="36"/>
      <c r="EM50" s="36"/>
    </row>
    <row r="51" spans="1:256" ht="21" customHeight="1">
      <c r="A51" s="25">
        <v>42</v>
      </c>
      <c r="B51" s="59" t="s">
        <v>99</v>
      </c>
      <c r="C51" s="26">
        <v>111971.6</v>
      </c>
      <c r="D51" s="37">
        <v>0</v>
      </c>
      <c r="E51" s="28">
        <f t="shared" si="28"/>
        <v>389980.6</v>
      </c>
      <c r="F51" s="28">
        <f t="shared" si="28"/>
        <v>303807.3</v>
      </c>
      <c r="G51" s="29">
        <f t="shared" si="0"/>
        <v>302103.23189999996</v>
      </c>
      <c r="H51" s="29">
        <f t="shared" si="1"/>
        <v>99.439095736014224</v>
      </c>
      <c r="I51" s="29">
        <f t="shared" si="2"/>
        <v>77.466220601742748</v>
      </c>
      <c r="J51" s="29">
        <f t="shared" si="3"/>
        <v>191613.9</v>
      </c>
      <c r="K51" s="29">
        <f t="shared" si="3"/>
        <v>136256.54999999999</v>
      </c>
      <c r="L51" s="29">
        <f t="shared" si="3"/>
        <v>137970.35190000001</v>
      </c>
      <c r="M51" s="29">
        <f t="shared" si="13"/>
        <v>101.25777579132895</v>
      </c>
      <c r="N51" s="29">
        <f t="shared" si="14"/>
        <v>72.004354537953674</v>
      </c>
      <c r="O51" s="29">
        <f t="shared" si="4"/>
        <v>93000</v>
      </c>
      <c r="P51" s="29">
        <f t="shared" si="4"/>
        <v>71700</v>
      </c>
      <c r="Q51" s="29">
        <f t="shared" si="4"/>
        <v>56254.445999999996</v>
      </c>
      <c r="R51" s="29">
        <f t="shared" si="15"/>
        <v>78.458083682008365</v>
      </c>
      <c r="S51" s="26">
        <f t="shared" si="16"/>
        <v>60.488651612903219</v>
      </c>
      <c r="T51" s="30">
        <v>51000</v>
      </c>
      <c r="U51" s="30">
        <v>38250</v>
      </c>
      <c r="V51" s="29">
        <v>15746.053</v>
      </c>
      <c r="W51" s="29">
        <f t="shared" si="17"/>
        <v>41.166151633986928</v>
      </c>
      <c r="X51" s="26">
        <f t="shared" si="18"/>
        <v>30.874613725490196</v>
      </c>
      <c r="Y51" s="38">
        <v>13500</v>
      </c>
      <c r="Z51" s="38">
        <v>10125</v>
      </c>
      <c r="AA51" s="29">
        <v>4778.7579999999998</v>
      </c>
      <c r="AB51" s="29">
        <f t="shared" si="19"/>
        <v>47.197609876543204</v>
      </c>
      <c r="AC51" s="26">
        <f t="shared" si="20"/>
        <v>35.398207407407405</v>
      </c>
      <c r="AD51" s="30">
        <v>42000</v>
      </c>
      <c r="AE51" s="30">
        <v>33450</v>
      </c>
      <c r="AF51" s="29">
        <v>40508.392999999996</v>
      </c>
      <c r="AG51" s="29">
        <f t="shared" si="21"/>
        <v>121.10132436472345</v>
      </c>
      <c r="AH51" s="26">
        <f t="shared" si="22"/>
        <v>96.448554761904745</v>
      </c>
      <c r="AI51" s="30">
        <v>17000</v>
      </c>
      <c r="AJ51" s="30">
        <v>12750</v>
      </c>
      <c r="AK51" s="29">
        <v>13188.62</v>
      </c>
      <c r="AL51" s="29">
        <f t="shared" si="23"/>
        <v>103.4401568627451</v>
      </c>
      <c r="AM51" s="26">
        <f t="shared" si="24"/>
        <v>77.580117647058827</v>
      </c>
      <c r="AN51" s="32">
        <v>0</v>
      </c>
      <c r="AO51" s="32">
        <v>0</v>
      </c>
      <c r="AP51" s="29">
        <v>0</v>
      </c>
      <c r="AQ51" s="29" t="e">
        <f t="shared" si="5"/>
        <v>#DIV/0!</v>
      </c>
      <c r="AR51" s="26" t="e">
        <f t="shared" si="6"/>
        <v>#DIV/0!</v>
      </c>
      <c r="AS51" s="31">
        <v>0</v>
      </c>
      <c r="AT51" s="31">
        <v>0</v>
      </c>
      <c r="AU51" s="26"/>
      <c r="AV51" s="26">
        <v>0</v>
      </c>
      <c r="AW51" s="26">
        <v>0</v>
      </c>
      <c r="AX51" s="26"/>
      <c r="AY51" s="26">
        <v>123263.8</v>
      </c>
      <c r="AZ51" s="26">
        <v>92447.85</v>
      </c>
      <c r="BA51" s="26">
        <v>92447.9</v>
      </c>
      <c r="BB51" s="31">
        <v>0</v>
      </c>
      <c r="BC51" s="33">
        <v>0</v>
      </c>
      <c r="BD51" s="33">
        <v>0</v>
      </c>
      <c r="BE51" s="34">
        <v>5122.3</v>
      </c>
      <c r="BF51" s="34">
        <v>5122.3</v>
      </c>
      <c r="BG51" s="26">
        <v>5122.3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9">
        <f t="shared" si="7"/>
        <v>1200</v>
      </c>
      <c r="BO51" s="29">
        <f t="shared" si="7"/>
        <v>900</v>
      </c>
      <c r="BP51" s="29">
        <f t="shared" si="7"/>
        <v>1528.1020000000001</v>
      </c>
      <c r="BQ51" s="29">
        <f t="shared" si="25"/>
        <v>169.78911111111111</v>
      </c>
      <c r="BR51" s="26">
        <f t="shared" si="26"/>
        <v>127.34183333333333</v>
      </c>
      <c r="BS51" s="30">
        <v>1200</v>
      </c>
      <c r="BT51" s="30">
        <v>900</v>
      </c>
      <c r="BU51" s="29">
        <v>1528.1020000000001</v>
      </c>
      <c r="BV51" s="26">
        <v>0</v>
      </c>
      <c r="BW51" s="26">
        <v>0</v>
      </c>
      <c r="BX51" s="29">
        <v>0</v>
      </c>
      <c r="BY51" s="26">
        <v>0</v>
      </c>
      <c r="BZ51" s="26">
        <v>0</v>
      </c>
      <c r="CA51" s="26">
        <v>0</v>
      </c>
      <c r="CB51" s="30">
        <v>0</v>
      </c>
      <c r="CC51" s="30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37">
        <v>0</v>
      </c>
      <c r="CL51" s="37">
        <v>0</v>
      </c>
      <c r="CM51" s="26">
        <v>0</v>
      </c>
      <c r="CN51" s="30">
        <v>35267.599999999999</v>
      </c>
      <c r="CO51" s="30">
        <v>23857.25</v>
      </c>
      <c r="CP51" s="26">
        <v>16774.55</v>
      </c>
      <c r="CQ51" s="26">
        <v>12000</v>
      </c>
      <c r="CR51" s="26">
        <v>8906.5499999999993</v>
      </c>
      <c r="CS51" s="26">
        <v>6327.9</v>
      </c>
      <c r="CT51" s="30">
        <v>29846.3</v>
      </c>
      <c r="CU51" s="30">
        <v>15574.3</v>
      </c>
      <c r="CV51" s="26">
        <v>41265.875899999999</v>
      </c>
      <c r="CW51" s="26">
        <v>1200</v>
      </c>
      <c r="CX51" s="26">
        <v>900</v>
      </c>
      <c r="CY51" s="26">
        <v>3300</v>
      </c>
      <c r="CZ51" s="26">
        <v>0</v>
      </c>
      <c r="DA51" s="26">
        <v>0</v>
      </c>
      <c r="DB51" s="26">
        <v>0</v>
      </c>
      <c r="DC51" s="26">
        <v>600</v>
      </c>
      <c r="DD51" s="26">
        <v>450</v>
      </c>
      <c r="DE51" s="29">
        <v>880</v>
      </c>
      <c r="DF51" s="29">
        <v>0</v>
      </c>
      <c r="DG51" s="29">
        <f t="shared" si="27"/>
        <v>319999.99999999994</v>
      </c>
      <c r="DH51" s="29">
        <f t="shared" si="27"/>
        <v>233826.69999999998</v>
      </c>
      <c r="DI51" s="29">
        <f t="shared" si="9"/>
        <v>235540.55189999996</v>
      </c>
      <c r="DJ51" s="26">
        <v>0</v>
      </c>
      <c r="DK51" s="26">
        <v>0</v>
      </c>
      <c r="DL51" s="26">
        <v>0</v>
      </c>
      <c r="DM51" s="26">
        <v>69980.600000000006</v>
      </c>
      <c r="DN51" s="26">
        <v>69980.600000000006</v>
      </c>
      <c r="DO51" s="26">
        <v>66562.679999999993</v>
      </c>
      <c r="DP51" s="26">
        <v>0</v>
      </c>
      <c r="DQ51" s="26">
        <v>0</v>
      </c>
      <c r="DR51" s="26">
        <v>0</v>
      </c>
      <c r="DS51" s="26">
        <v>0</v>
      </c>
      <c r="DT51" s="26">
        <v>0</v>
      </c>
      <c r="DU51" s="26">
        <v>0</v>
      </c>
      <c r="DV51" s="26">
        <v>0</v>
      </c>
      <c r="DW51" s="26">
        <v>0</v>
      </c>
      <c r="DX51" s="26">
        <v>0</v>
      </c>
      <c r="DY51" s="26">
        <v>0</v>
      </c>
      <c r="DZ51" s="26">
        <v>0</v>
      </c>
      <c r="EA51" s="29">
        <v>0</v>
      </c>
      <c r="EB51" s="29">
        <v>0</v>
      </c>
      <c r="EC51" s="29">
        <f t="shared" si="10"/>
        <v>69980.600000000006</v>
      </c>
      <c r="ED51" s="29">
        <f t="shared" si="10"/>
        <v>69980.600000000006</v>
      </c>
      <c r="EE51" s="29">
        <f t="shared" si="11"/>
        <v>66562.679999999993</v>
      </c>
      <c r="EF51" s="39"/>
      <c r="EG51" s="35"/>
      <c r="EH51" s="35"/>
      <c r="EI51" s="35"/>
      <c r="EJ51" s="35"/>
      <c r="EK51" s="35"/>
      <c r="EL51" s="39"/>
      <c r="EM51" s="35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21" customHeight="1">
      <c r="A52" s="25">
        <v>43</v>
      </c>
      <c r="B52" s="59" t="s">
        <v>100</v>
      </c>
      <c r="C52" s="26">
        <v>0</v>
      </c>
      <c r="D52" s="37">
        <v>0</v>
      </c>
      <c r="E52" s="28">
        <f t="shared" si="28"/>
        <v>10438.1</v>
      </c>
      <c r="F52" s="28">
        <f t="shared" si="28"/>
        <v>7458.9749999999995</v>
      </c>
      <c r="G52" s="29">
        <f t="shared" si="0"/>
        <v>6652.6960000000008</v>
      </c>
      <c r="H52" s="29">
        <f t="shared" si="1"/>
        <v>89.190485287857939</v>
      </c>
      <c r="I52" s="29">
        <f t="shared" si="2"/>
        <v>63.734740996924735</v>
      </c>
      <c r="J52" s="29">
        <f t="shared" si="3"/>
        <v>3480.8</v>
      </c>
      <c r="K52" s="29">
        <f t="shared" si="3"/>
        <v>2241</v>
      </c>
      <c r="L52" s="29">
        <f t="shared" si="3"/>
        <v>1434.6960000000001</v>
      </c>
      <c r="M52" s="29">
        <f t="shared" si="13"/>
        <v>64.020348058902272</v>
      </c>
      <c r="N52" s="29">
        <f t="shared" si="14"/>
        <v>41.217421282463803</v>
      </c>
      <c r="O52" s="29">
        <f t="shared" si="4"/>
        <v>166</v>
      </c>
      <c r="P52" s="29">
        <f t="shared" si="4"/>
        <v>126</v>
      </c>
      <c r="Q52" s="29">
        <f t="shared" si="4"/>
        <v>697.76600000000008</v>
      </c>
      <c r="R52" s="29">
        <f t="shared" si="15"/>
        <v>553.78253968253966</v>
      </c>
      <c r="S52" s="26">
        <f t="shared" si="16"/>
        <v>420.34096385542171</v>
      </c>
      <c r="T52" s="30">
        <v>0</v>
      </c>
      <c r="U52" s="30">
        <v>0</v>
      </c>
      <c r="V52" s="29">
        <v>536.31600000000003</v>
      </c>
      <c r="W52" s="29" t="e">
        <f t="shared" si="17"/>
        <v>#DIV/0!</v>
      </c>
      <c r="X52" s="26" t="e">
        <f t="shared" si="18"/>
        <v>#DIV/0!</v>
      </c>
      <c r="Y52" s="38">
        <v>2714.8</v>
      </c>
      <c r="Z52" s="38">
        <v>1715</v>
      </c>
      <c r="AA52" s="29">
        <v>556.91</v>
      </c>
      <c r="AB52" s="29">
        <f t="shared" si="19"/>
        <v>32.472886297376093</v>
      </c>
      <c r="AC52" s="26">
        <f t="shared" si="20"/>
        <v>20.513850007367022</v>
      </c>
      <c r="AD52" s="30">
        <v>166</v>
      </c>
      <c r="AE52" s="30">
        <v>126</v>
      </c>
      <c r="AF52" s="29">
        <v>161.44999999999999</v>
      </c>
      <c r="AG52" s="29">
        <f t="shared" si="21"/>
        <v>128.13492063492063</v>
      </c>
      <c r="AH52" s="26">
        <f t="shared" si="22"/>
        <v>97.259036144578303</v>
      </c>
      <c r="AI52" s="30">
        <v>0</v>
      </c>
      <c r="AJ52" s="30">
        <v>0</v>
      </c>
      <c r="AK52" s="29">
        <v>0</v>
      </c>
      <c r="AL52" s="29" t="e">
        <f t="shared" si="23"/>
        <v>#DIV/0!</v>
      </c>
      <c r="AM52" s="26" t="e">
        <f t="shared" si="24"/>
        <v>#DIV/0!</v>
      </c>
      <c r="AN52" s="32">
        <v>0</v>
      </c>
      <c r="AO52" s="32">
        <v>0</v>
      </c>
      <c r="AP52" s="29">
        <v>0</v>
      </c>
      <c r="AQ52" s="29" t="e">
        <f t="shared" si="5"/>
        <v>#DIV/0!</v>
      </c>
      <c r="AR52" s="26" t="e">
        <f t="shared" si="6"/>
        <v>#DIV/0!</v>
      </c>
      <c r="AS52" s="31">
        <v>0</v>
      </c>
      <c r="AT52" s="31">
        <v>0</v>
      </c>
      <c r="AU52" s="26"/>
      <c r="AV52" s="26">
        <v>0</v>
      </c>
      <c r="AW52" s="26">
        <v>0</v>
      </c>
      <c r="AX52" s="26"/>
      <c r="AY52" s="26">
        <v>6957.3</v>
      </c>
      <c r="AZ52" s="26">
        <v>5217.9749999999995</v>
      </c>
      <c r="BA52" s="26">
        <v>5218</v>
      </c>
      <c r="BB52" s="31">
        <v>0</v>
      </c>
      <c r="BC52" s="33">
        <v>0</v>
      </c>
      <c r="BD52" s="33">
        <v>0</v>
      </c>
      <c r="BE52" s="34"/>
      <c r="BF52" s="34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9">
        <f t="shared" si="7"/>
        <v>600</v>
      </c>
      <c r="BO52" s="29">
        <f t="shared" si="7"/>
        <v>400</v>
      </c>
      <c r="BP52" s="29">
        <f t="shared" si="7"/>
        <v>180.02</v>
      </c>
      <c r="BQ52" s="29">
        <f t="shared" si="25"/>
        <v>45.005000000000003</v>
      </c>
      <c r="BR52" s="26">
        <f t="shared" si="26"/>
        <v>30.003333333333337</v>
      </c>
      <c r="BS52" s="30">
        <v>600</v>
      </c>
      <c r="BT52" s="30">
        <v>400</v>
      </c>
      <c r="BU52" s="29">
        <v>180.02</v>
      </c>
      <c r="BV52" s="26">
        <v>0</v>
      </c>
      <c r="BW52" s="26">
        <v>0</v>
      </c>
      <c r="BX52" s="29">
        <v>0</v>
      </c>
      <c r="BY52" s="26">
        <v>0</v>
      </c>
      <c r="BZ52" s="26">
        <v>0</v>
      </c>
      <c r="CA52" s="26">
        <v>0</v>
      </c>
      <c r="CB52" s="30">
        <v>0</v>
      </c>
      <c r="CC52" s="30"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37">
        <v>0</v>
      </c>
      <c r="CL52" s="37">
        <v>0</v>
      </c>
      <c r="CM52" s="26">
        <v>0</v>
      </c>
      <c r="CN52" s="30">
        <v>0</v>
      </c>
      <c r="CO52" s="30">
        <v>0</v>
      </c>
      <c r="CP52" s="26">
        <v>0</v>
      </c>
      <c r="CQ52" s="26">
        <v>0</v>
      </c>
      <c r="CR52" s="26">
        <v>0</v>
      </c>
      <c r="CS52" s="26">
        <v>0</v>
      </c>
      <c r="CT52" s="30">
        <v>0</v>
      </c>
      <c r="CU52" s="30">
        <v>0</v>
      </c>
      <c r="CV52" s="26">
        <v>0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9">
        <v>0</v>
      </c>
      <c r="DF52" s="29">
        <v>0</v>
      </c>
      <c r="DG52" s="29">
        <f t="shared" si="27"/>
        <v>10438.1</v>
      </c>
      <c r="DH52" s="29">
        <f t="shared" si="27"/>
        <v>7458.9749999999995</v>
      </c>
      <c r="DI52" s="29">
        <f t="shared" si="9"/>
        <v>6652.6960000000008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26">
        <v>0</v>
      </c>
      <c r="DQ52" s="26">
        <v>0</v>
      </c>
      <c r="DR52" s="26">
        <v>0</v>
      </c>
      <c r="DS52" s="26">
        <v>0</v>
      </c>
      <c r="DT52" s="26">
        <v>0</v>
      </c>
      <c r="DU52" s="26">
        <v>0</v>
      </c>
      <c r="DV52" s="26">
        <v>0</v>
      </c>
      <c r="DW52" s="26">
        <v>0</v>
      </c>
      <c r="DX52" s="26">
        <v>0</v>
      </c>
      <c r="DY52" s="26">
        <v>0</v>
      </c>
      <c r="DZ52" s="26">
        <v>0</v>
      </c>
      <c r="EA52" s="29">
        <v>0</v>
      </c>
      <c r="EB52" s="29">
        <v>0</v>
      </c>
      <c r="EC52" s="29">
        <f t="shared" si="10"/>
        <v>0</v>
      </c>
      <c r="ED52" s="29">
        <f t="shared" si="10"/>
        <v>0</v>
      </c>
      <c r="EE52" s="29">
        <f t="shared" si="11"/>
        <v>0</v>
      </c>
      <c r="EF52" s="39"/>
      <c r="EG52" s="35"/>
      <c r="EH52" s="35"/>
      <c r="EI52" s="35"/>
      <c r="EJ52" s="35"/>
      <c r="EK52" s="35"/>
      <c r="EL52" s="39"/>
      <c r="EM52" s="35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21" customHeight="1">
      <c r="A53" s="25">
        <v>44</v>
      </c>
      <c r="B53" s="59" t="s">
        <v>101</v>
      </c>
      <c r="C53" s="26">
        <v>260680.3</v>
      </c>
      <c r="D53" s="38">
        <v>0</v>
      </c>
      <c r="E53" s="28">
        <f t="shared" si="28"/>
        <v>1273984.0000000002</v>
      </c>
      <c r="F53" s="28">
        <f t="shared" si="28"/>
        <v>946703.10000000009</v>
      </c>
      <c r="G53" s="29">
        <f t="shared" si="0"/>
        <v>917529.40509999986</v>
      </c>
      <c r="H53" s="29">
        <f t="shared" si="1"/>
        <v>96.918390264064811</v>
      </c>
      <c r="I53" s="29">
        <f t="shared" si="2"/>
        <v>72.020481034298683</v>
      </c>
      <c r="J53" s="29">
        <f t="shared" si="3"/>
        <v>538506</v>
      </c>
      <c r="K53" s="29">
        <f t="shared" si="3"/>
        <v>366602.9</v>
      </c>
      <c r="L53" s="29">
        <f t="shared" si="3"/>
        <v>338472.06790000002</v>
      </c>
      <c r="M53" s="29">
        <f t="shared" si="13"/>
        <v>92.326620411349722</v>
      </c>
      <c r="N53" s="29">
        <f t="shared" si="14"/>
        <v>62.853908387278878</v>
      </c>
      <c r="O53" s="29">
        <f t="shared" si="4"/>
        <v>257374</v>
      </c>
      <c r="P53" s="29">
        <f t="shared" si="4"/>
        <v>161400</v>
      </c>
      <c r="Q53" s="29">
        <f t="shared" si="4"/>
        <v>142077.55189999996</v>
      </c>
      <c r="R53" s="29">
        <f t="shared" si="15"/>
        <v>88.028222986369244</v>
      </c>
      <c r="S53" s="26">
        <f t="shared" si="16"/>
        <v>55.202760146712549</v>
      </c>
      <c r="T53" s="30">
        <v>51220</v>
      </c>
      <c r="U53" s="30">
        <v>36400</v>
      </c>
      <c r="V53" s="29">
        <v>24885.939899999958</v>
      </c>
      <c r="W53" s="29">
        <f t="shared" si="17"/>
        <v>68.367966758241636</v>
      </c>
      <c r="X53" s="26">
        <f t="shared" si="18"/>
        <v>48.586372315501677</v>
      </c>
      <c r="Y53" s="30">
        <v>20493</v>
      </c>
      <c r="Z53" s="30">
        <v>15300</v>
      </c>
      <c r="AA53" s="29">
        <v>10212.450999999999</v>
      </c>
      <c r="AB53" s="29">
        <f t="shared" si="19"/>
        <v>66.748045751633981</v>
      </c>
      <c r="AC53" s="26">
        <f>AA53/Y53*100</f>
        <v>49.833850583125944</v>
      </c>
      <c r="AD53" s="30">
        <v>206154</v>
      </c>
      <c r="AE53" s="30">
        <v>125000</v>
      </c>
      <c r="AF53" s="29">
        <v>117191.61199999999</v>
      </c>
      <c r="AG53" s="29">
        <f t="shared" si="21"/>
        <v>93.753289600000002</v>
      </c>
      <c r="AH53" s="26">
        <f t="shared" si="22"/>
        <v>56.846635039824591</v>
      </c>
      <c r="AI53" s="30">
        <v>25084.5</v>
      </c>
      <c r="AJ53" s="30">
        <v>19070</v>
      </c>
      <c r="AK53" s="29">
        <v>24300.271000000001</v>
      </c>
      <c r="AL53" s="29">
        <f t="shared" si="23"/>
        <v>127.42669638175144</v>
      </c>
      <c r="AM53" s="26">
        <f t="shared" si="24"/>
        <v>96.87365105941916</v>
      </c>
      <c r="AN53" s="32">
        <v>20500</v>
      </c>
      <c r="AO53" s="32">
        <v>15375</v>
      </c>
      <c r="AP53" s="29">
        <v>24617.9</v>
      </c>
      <c r="AQ53" s="29">
        <f t="shared" si="5"/>
        <v>160.11642276422765</v>
      </c>
      <c r="AR53" s="26">
        <f t="shared" si="6"/>
        <v>120.08731707317072</v>
      </c>
      <c r="AS53" s="31">
        <v>0</v>
      </c>
      <c r="AT53" s="31">
        <v>0</v>
      </c>
      <c r="AU53" s="26"/>
      <c r="AV53" s="26">
        <v>0</v>
      </c>
      <c r="AW53" s="26">
        <v>0</v>
      </c>
      <c r="AX53" s="26"/>
      <c r="AY53" s="26">
        <v>612543.30000000005</v>
      </c>
      <c r="AZ53" s="26">
        <v>459407.5</v>
      </c>
      <c r="BA53" s="26">
        <v>459407.5</v>
      </c>
      <c r="BB53" s="31">
        <v>0</v>
      </c>
      <c r="BC53" s="33">
        <v>0</v>
      </c>
      <c r="BD53" s="33">
        <v>0</v>
      </c>
      <c r="BE53" s="33">
        <v>1852.6</v>
      </c>
      <c r="BF53" s="33">
        <v>1852.6</v>
      </c>
      <c r="BG53" s="26">
        <v>1852.6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9">
        <f t="shared" si="7"/>
        <v>37908.400000000001</v>
      </c>
      <c r="BO53" s="29">
        <f t="shared" si="7"/>
        <v>28430</v>
      </c>
      <c r="BP53" s="29">
        <f t="shared" si="7"/>
        <v>22232.657999999999</v>
      </c>
      <c r="BQ53" s="29">
        <f t="shared" si="25"/>
        <v>78.201399929651771</v>
      </c>
      <c r="BR53" s="26">
        <f t="shared" si="26"/>
        <v>58.648368171698081</v>
      </c>
      <c r="BS53" s="30">
        <v>34751.4</v>
      </c>
      <c r="BT53" s="30">
        <v>26063</v>
      </c>
      <c r="BU53" s="29">
        <v>20027.308000000001</v>
      </c>
      <c r="BV53" s="26">
        <v>0</v>
      </c>
      <c r="BW53" s="26">
        <v>0</v>
      </c>
      <c r="BX53" s="29">
        <v>0</v>
      </c>
      <c r="BY53" s="26">
        <v>0</v>
      </c>
      <c r="BZ53" s="26">
        <v>0</v>
      </c>
      <c r="CA53" s="26">
        <v>0</v>
      </c>
      <c r="CB53" s="30">
        <v>3157</v>
      </c>
      <c r="CC53" s="30">
        <v>2367</v>
      </c>
      <c r="CD53" s="26">
        <v>2205.35</v>
      </c>
      <c r="CE53" s="26">
        <v>0</v>
      </c>
      <c r="CF53" s="26">
        <v>0</v>
      </c>
      <c r="CG53" s="26">
        <v>0</v>
      </c>
      <c r="CH53" s="26">
        <v>7473.3</v>
      </c>
      <c r="CI53" s="26">
        <v>5231.3</v>
      </c>
      <c r="CJ53" s="26">
        <v>5105.59</v>
      </c>
      <c r="CK53" s="37">
        <v>6971</v>
      </c>
      <c r="CL53" s="37">
        <v>5231</v>
      </c>
      <c r="CM53" s="26">
        <v>4679.2870000000003</v>
      </c>
      <c r="CN53" s="30">
        <v>158265.1</v>
      </c>
      <c r="CO53" s="30">
        <v>112746.9</v>
      </c>
      <c r="CP53" s="26">
        <v>93844.842999999993</v>
      </c>
      <c r="CQ53" s="26">
        <v>45894.6</v>
      </c>
      <c r="CR53" s="26">
        <v>33966.6</v>
      </c>
      <c r="CS53" s="26">
        <v>33740.618999999999</v>
      </c>
      <c r="CT53" s="30">
        <v>7000</v>
      </c>
      <c r="CU53" s="30">
        <v>5250</v>
      </c>
      <c r="CV53" s="26">
        <v>9887.1059999999998</v>
      </c>
      <c r="CW53" s="26">
        <v>3000</v>
      </c>
      <c r="CX53" s="26">
        <v>2250</v>
      </c>
      <c r="CY53" s="26">
        <v>5300</v>
      </c>
      <c r="CZ53" s="26">
        <v>0</v>
      </c>
      <c r="DA53" s="26">
        <v>0</v>
      </c>
      <c r="DB53" s="26">
        <v>0</v>
      </c>
      <c r="DC53" s="26">
        <v>1910</v>
      </c>
      <c r="DD53" s="26">
        <v>1550</v>
      </c>
      <c r="DE53" s="29">
        <v>1320</v>
      </c>
      <c r="DF53" s="29">
        <v>0</v>
      </c>
      <c r="DG53" s="29">
        <f t="shared" si="27"/>
        <v>1160375.2000000002</v>
      </c>
      <c r="DH53" s="29">
        <f t="shared" si="27"/>
        <v>833094.3</v>
      </c>
      <c r="DI53" s="29">
        <f t="shared" si="9"/>
        <v>804837.75789999985</v>
      </c>
      <c r="DJ53" s="26">
        <v>12002.5</v>
      </c>
      <c r="DK53" s="26">
        <v>12002.5</v>
      </c>
      <c r="DL53" s="26">
        <v>12002.54</v>
      </c>
      <c r="DM53" s="26">
        <v>94322.3</v>
      </c>
      <c r="DN53" s="26">
        <v>94322.3</v>
      </c>
      <c r="DO53" s="26">
        <v>93405.1</v>
      </c>
      <c r="DP53" s="26">
        <v>0</v>
      </c>
      <c r="DQ53" s="26">
        <v>0</v>
      </c>
      <c r="DR53" s="26">
        <v>0</v>
      </c>
      <c r="DS53" s="26">
        <v>7284</v>
      </c>
      <c r="DT53" s="26">
        <v>7284</v>
      </c>
      <c r="DU53" s="26">
        <v>7284.0072</v>
      </c>
      <c r="DV53" s="26">
        <v>0</v>
      </c>
      <c r="DW53" s="26">
        <v>0</v>
      </c>
      <c r="DX53" s="26">
        <v>0</v>
      </c>
      <c r="DY53" s="26">
        <v>0</v>
      </c>
      <c r="DZ53" s="26">
        <v>0</v>
      </c>
      <c r="EA53" s="29">
        <v>0</v>
      </c>
      <c r="EB53" s="29">
        <v>0</v>
      </c>
      <c r="EC53" s="29">
        <f t="shared" si="10"/>
        <v>113608.8</v>
      </c>
      <c r="ED53" s="29">
        <f t="shared" si="10"/>
        <v>113608.8</v>
      </c>
      <c r="EE53" s="29">
        <f t="shared" si="11"/>
        <v>112691.64720000001</v>
      </c>
      <c r="EF53" s="39"/>
      <c r="EG53" s="35"/>
      <c r="EH53" s="35"/>
      <c r="EI53" s="35"/>
      <c r="EJ53" s="35"/>
      <c r="EK53" s="35"/>
      <c r="EL53" s="39"/>
      <c r="EM53" s="35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21" customHeight="1">
      <c r="A54" s="25">
        <v>45</v>
      </c>
      <c r="B54" s="59" t="s">
        <v>102</v>
      </c>
      <c r="C54" s="26">
        <v>59470.9</v>
      </c>
      <c r="D54" s="38">
        <v>7272.5</v>
      </c>
      <c r="E54" s="28">
        <f t="shared" si="28"/>
        <v>392252.1</v>
      </c>
      <c r="F54" s="28">
        <f t="shared" si="28"/>
        <v>299484.84999999998</v>
      </c>
      <c r="G54" s="29">
        <f t="shared" si="0"/>
        <v>286731.3786</v>
      </c>
      <c r="H54" s="29">
        <f t="shared" si="1"/>
        <v>95.741530364557676</v>
      </c>
      <c r="I54" s="29">
        <f t="shared" si="2"/>
        <v>73.098749146276091</v>
      </c>
      <c r="J54" s="29">
        <f t="shared" si="3"/>
        <v>114059.4</v>
      </c>
      <c r="K54" s="29">
        <f t="shared" si="3"/>
        <v>85544.5</v>
      </c>
      <c r="L54" s="29">
        <f t="shared" si="3"/>
        <v>80939.553599999999</v>
      </c>
      <c r="M54" s="29">
        <f t="shared" si="13"/>
        <v>94.61689950844297</v>
      </c>
      <c r="N54" s="29">
        <f t="shared" si="14"/>
        <v>70.962633154303816</v>
      </c>
      <c r="O54" s="29">
        <f t="shared" si="4"/>
        <v>46159.7</v>
      </c>
      <c r="P54" s="29">
        <f t="shared" si="4"/>
        <v>34619.800000000003</v>
      </c>
      <c r="Q54" s="29">
        <f t="shared" si="4"/>
        <v>43931.94660000001</v>
      </c>
      <c r="R54" s="29">
        <f t="shared" si="15"/>
        <v>126.89832581355181</v>
      </c>
      <c r="S54" s="26">
        <f t="shared" si="16"/>
        <v>95.173813088040021</v>
      </c>
      <c r="T54" s="30">
        <v>6659.7</v>
      </c>
      <c r="U54" s="30">
        <v>4994.8</v>
      </c>
      <c r="V54" s="29">
        <v>8908.184600000006</v>
      </c>
      <c r="W54" s="29">
        <f t="shared" si="17"/>
        <v>178.34917514214794</v>
      </c>
      <c r="X54" s="26">
        <f t="shared" si="18"/>
        <v>133.7625508656547</v>
      </c>
      <c r="Y54" s="38">
        <v>1605.9</v>
      </c>
      <c r="Z54" s="30">
        <v>1204.4000000000001</v>
      </c>
      <c r="AA54" s="29">
        <v>310.8546</v>
      </c>
      <c r="AB54" s="29">
        <f t="shared" si="19"/>
        <v>25.809913649950182</v>
      </c>
      <c r="AC54" s="26">
        <f t="shared" si="20"/>
        <v>19.357033439192975</v>
      </c>
      <c r="AD54" s="30">
        <v>39500</v>
      </c>
      <c r="AE54" s="30">
        <v>29625</v>
      </c>
      <c r="AF54" s="29">
        <v>35023.762000000002</v>
      </c>
      <c r="AG54" s="29">
        <f t="shared" si="21"/>
        <v>118.22366919831224</v>
      </c>
      <c r="AH54" s="26">
        <f t="shared" si="22"/>
        <v>88.667751898734181</v>
      </c>
      <c r="AI54" s="30">
        <v>6596.4</v>
      </c>
      <c r="AJ54" s="30">
        <v>4947.3</v>
      </c>
      <c r="AK54" s="29">
        <v>3440.3</v>
      </c>
      <c r="AL54" s="29">
        <f t="shared" si="23"/>
        <v>69.538940432154916</v>
      </c>
      <c r="AM54" s="26">
        <f t="shared" si="24"/>
        <v>52.154205324116191</v>
      </c>
      <c r="AN54" s="32">
        <v>0</v>
      </c>
      <c r="AO54" s="32">
        <v>0</v>
      </c>
      <c r="AP54" s="29">
        <v>0</v>
      </c>
      <c r="AQ54" s="29" t="e">
        <f t="shared" si="5"/>
        <v>#DIV/0!</v>
      </c>
      <c r="AR54" s="26" t="e">
        <f t="shared" si="6"/>
        <v>#DIV/0!</v>
      </c>
      <c r="AS54" s="31">
        <v>0</v>
      </c>
      <c r="AT54" s="31">
        <v>0</v>
      </c>
      <c r="AU54" s="26"/>
      <c r="AV54" s="26">
        <v>0</v>
      </c>
      <c r="AW54" s="26">
        <v>0</v>
      </c>
      <c r="AX54" s="26"/>
      <c r="AY54" s="26">
        <v>256080.6</v>
      </c>
      <c r="AZ54" s="26">
        <v>192060.44999999998</v>
      </c>
      <c r="BA54" s="26">
        <v>192060.5</v>
      </c>
      <c r="BB54" s="31">
        <v>0</v>
      </c>
      <c r="BC54" s="33">
        <v>0</v>
      </c>
      <c r="BD54" s="33">
        <v>0</v>
      </c>
      <c r="BE54" s="34">
        <v>1416.8</v>
      </c>
      <c r="BF54" s="34">
        <v>1184.5999999999999</v>
      </c>
      <c r="BG54" s="26">
        <v>1416.8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9">
        <f t="shared" si="7"/>
        <v>9677.4</v>
      </c>
      <c r="BO54" s="29">
        <f t="shared" si="7"/>
        <v>7258</v>
      </c>
      <c r="BP54" s="29">
        <f t="shared" si="7"/>
        <v>5598.4264000000003</v>
      </c>
      <c r="BQ54" s="29">
        <f t="shared" si="25"/>
        <v>77.134560484982089</v>
      </c>
      <c r="BR54" s="26">
        <f t="shared" si="26"/>
        <v>57.850521834377012</v>
      </c>
      <c r="BS54" s="30">
        <v>1477</v>
      </c>
      <c r="BT54" s="30">
        <v>1107.7</v>
      </c>
      <c r="BU54" s="29">
        <v>382.4264</v>
      </c>
      <c r="BV54" s="26">
        <v>0</v>
      </c>
      <c r="BW54" s="26">
        <v>0</v>
      </c>
      <c r="BX54" s="29">
        <v>0</v>
      </c>
      <c r="BY54" s="26">
        <v>0</v>
      </c>
      <c r="BZ54" s="26">
        <v>0</v>
      </c>
      <c r="CA54" s="26">
        <v>0</v>
      </c>
      <c r="CB54" s="30">
        <v>8200.4</v>
      </c>
      <c r="CC54" s="30">
        <v>6150.3</v>
      </c>
      <c r="CD54" s="26">
        <v>5216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37">
        <v>2100</v>
      </c>
      <c r="CL54" s="30">
        <v>1575</v>
      </c>
      <c r="CM54" s="26">
        <v>885</v>
      </c>
      <c r="CN54" s="30">
        <v>45100</v>
      </c>
      <c r="CO54" s="41">
        <v>33825</v>
      </c>
      <c r="CP54" s="26">
        <v>23981.280999999999</v>
      </c>
      <c r="CQ54" s="26">
        <v>23000</v>
      </c>
      <c r="CR54" s="26">
        <v>17250</v>
      </c>
      <c r="CS54" s="26">
        <v>13679.540999999999</v>
      </c>
      <c r="CT54" s="30">
        <v>2000</v>
      </c>
      <c r="CU54" s="30">
        <v>1500</v>
      </c>
      <c r="CV54" s="26">
        <v>2311.7449999999999</v>
      </c>
      <c r="CW54" s="26">
        <v>100</v>
      </c>
      <c r="CX54" s="26">
        <v>75</v>
      </c>
      <c r="CY54" s="26">
        <v>0</v>
      </c>
      <c r="CZ54" s="26">
        <v>0</v>
      </c>
      <c r="DA54" s="26">
        <v>0</v>
      </c>
      <c r="DB54" s="26">
        <v>0</v>
      </c>
      <c r="DC54" s="26">
        <v>720</v>
      </c>
      <c r="DD54" s="26">
        <v>540</v>
      </c>
      <c r="DE54" s="29">
        <v>480</v>
      </c>
      <c r="DF54" s="29">
        <v>0</v>
      </c>
      <c r="DG54" s="29">
        <f t="shared" si="27"/>
        <v>371556.8</v>
      </c>
      <c r="DH54" s="29">
        <f t="shared" si="27"/>
        <v>278789.55</v>
      </c>
      <c r="DI54" s="29">
        <f t="shared" si="9"/>
        <v>274416.85359999997</v>
      </c>
      <c r="DJ54" s="26">
        <v>10751.6</v>
      </c>
      <c r="DK54" s="26">
        <v>10751.6</v>
      </c>
      <c r="DL54" s="26">
        <v>3116.93</v>
      </c>
      <c r="DM54" s="26">
        <v>9943.7000000000007</v>
      </c>
      <c r="DN54" s="26">
        <v>9943.7000000000007</v>
      </c>
      <c r="DO54" s="26">
        <v>9197.5949999999993</v>
      </c>
      <c r="DP54" s="26">
        <v>0</v>
      </c>
      <c r="DQ54" s="26">
        <v>0</v>
      </c>
      <c r="DR54" s="26">
        <v>0</v>
      </c>
      <c r="DS54" s="26">
        <v>0</v>
      </c>
      <c r="DT54" s="26">
        <v>0</v>
      </c>
      <c r="DU54" s="26">
        <v>0</v>
      </c>
      <c r="DV54" s="26">
        <v>0</v>
      </c>
      <c r="DW54" s="26">
        <v>0</v>
      </c>
      <c r="DX54" s="26">
        <v>0</v>
      </c>
      <c r="DY54" s="26">
        <v>0</v>
      </c>
      <c r="DZ54" s="26">
        <v>0</v>
      </c>
      <c r="EA54" s="29">
        <v>0</v>
      </c>
      <c r="EB54" s="29">
        <v>0</v>
      </c>
      <c r="EC54" s="29">
        <f t="shared" si="10"/>
        <v>20695.300000000003</v>
      </c>
      <c r="ED54" s="29">
        <f t="shared" si="10"/>
        <v>20695.300000000003</v>
      </c>
      <c r="EE54" s="29">
        <f t="shared" si="11"/>
        <v>12314.525</v>
      </c>
      <c r="EF54" s="39"/>
      <c r="EG54" s="35"/>
      <c r="EH54" s="35"/>
      <c r="EI54" s="35"/>
      <c r="EJ54" s="35"/>
      <c r="EK54" s="35"/>
      <c r="EL54" s="39"/>
      <c r="EM54" s="35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21" customHeight="1">
      <c r="A55" s="25">
        <v>46</v>
      </c>
      <c r="B55" s="59" t="s">
        <v>103</v>
      </c>
      <c r="C55" s="26">
        <v>995.9</v>
      </c>
      <c r="D55" s="38">
        <v>639</v>
      </c>
      <c r="E55" s="28">
        <f t="shared" si="28"/>
        <v>35284.5</v>
      </c>
      <c r="F55" s="28">
        <f t="shared" si="28"/>
        <v>24858.675000000003</v>
      </c>
      <c r="G55" s="29">
        <f t="shared" si="0"/>
        <v>16869.38</v>
      </c>
      <c r="H55" s="29">
        <f t="shared" si="1"/>
        <v>67.861139018873686</v>
      </c>
      <c r="I55" s="29">
        <f t="shared" si="2"/>
        <v>47.8096047839703</v>
      </c>
      <c r="J55" s="29">
        <f t="shared" si="3"/>
        <v>17559.599999999999</v>
      </c>
      <c r="K55" s="29">
        <f t="shared" si="3"/>
        <v>11565</v>
      </c>
      <c r="L55" s="29">
        <f t="shared" si="3"/>
        <v>3575.6800000000003</v>
      </c>
      <c r="M55" s="29">
        <f t="shared" si="13"/>
        <v>30.918115002161695</v>
      </c>
      <c r="N55" s="29">
        <f t="shared" si="14"/>
        <v>20.363106221098434</v>
      </c>
      <c r="O55" s="29">
        <f t="shared" si="4"/>
        <v>6467.1</v>
      </c>
      <c r="P55" s="29">
        <f t="shared" si="4"/>
        <v>4560</v>
      </c>
      <c r="Q55" s="29">
        <f t="shared" si="4"/>
        <v>3042.8179999999998</v>
      </c>
      <c r="R55" s="29">
        <f t="shared" si="15"/>
        <v>66.7284649122807</v>
      </c>
      <c r="S55" s="26">
        <f t="shared" si="16"/>
        <v>47.050733713720213</v>
      </c>
      <c r="T55" s="30">
        <v>80</v>
      </c>
      <c r="U55" s="30">
        <v>60</v>
      </c>
      <c r="V55" s="29">
        <v>622.78300000000002</v>
      </c>
      <c r="W55" s="29">
        <f t="shared" si="17"/>
        <v>1037.9716666666668</v>
      </c>
      <c r="X55" s="26">
        <f t="shared" si="18"/>
        <v>778.47874999999999</v>
      </c>
      <c r="Y55" s="38">
        <v>8551.5</v>
      </c>
      <c r="Z55" s="38">
        <v>6000</v>
      </c>
      <c r="AA55" s="29">
        <v>515.06200000000001</v>
      </c>
      <c r="AB55" s="29">
        <f t="shared" si="19"/>
        <v>8.584366666666666</v>
      </c>
      <c r="AC55" s="26">
        <f t="shared" si="20"/>
        <v>6.0230602818219028</v>
      </c>
      <c r="AD55" s="30">
        <v>6387.1</v>
      </c>
      <c r="AE55" s="30">
        <v>4500</v>
      </c>
      <c r="AF55" s="29">
        <v>2420.0349999999999</v>
      </c>
      <c r="AG55" s="29">
        <f t="shared" si="21"/>
        <v>53.778555555555549</v>
      </c>
      <c r="AH55" s="26">
        <f t="shared" si="22"/>
        <v>37.889417732617304</v>
      </c>
      <c r="AI55" s="30">
        <v>35</v>
      </c>
      <c r="AJ55" s="30">
        <v>25</v>
      </c>
      <c r="AK55" s="29">
        <v>17.8</v>
      </c>
      <c r="AL55" s="29">
        <f t="shared" si="23"/>
        <v>71.2</v>
      </c>
      <c r="AM55" s="26">
        <f t="shared" si="24"/>
        <v>50.857142857142854</v>
      </c>
      <c r="AN55" s="32">
        <v>0</v>
      </c>
      <c r="AO55" s="32">
        <v>0</v>
      </c>
      <c r="AP55" s="29">
        <v>0</v>
      </c>
      <c r="AQ55" s="29" t="e">
        <f t="shared" si="5"/>
        <v>#DIV/0!</v>
      </c>
      <c r="AR55" s="26" t="e">
        <f t="shared" si="6"/>
        <v>#DIV/0!</v>
      </c>
      <c r="AS55" s="31">
        <v>0</v>
      </c>
      <c r="AT55" s="31">
        <v>0</v>
      </c>
      <c r="AU55" s="26"/>
      <c r="AV55" s="26">
        <v>0</v>
      </c>
      <c r="AW55" s="26">
        <v>0</v>
      </c>
      <c r="AX55" s="26"/>
      <c r="AY55" s="26">
        <v>17724.900000000001</v>
      </c>
      <c r="AZ55" s="26">
        <v>13293.675000000001</v>
      </c>
      <c r="BA55" s="26">
        <v>13293.7</v>
      </c>
      <c r="BB55" s="31">
        <v>0</v>
      </c>
      <c r="BC55" s="33">
        <v>0</v>
      </c>
      <c r="BD55" s="33">
        <v>0</v>
      </c>
      <c r="BE55" s="34"/>
      <c r="BF55" s="34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9">
        <f t="shared" si="7"/>
        <v>126</v>
      </c>
      <c r="BO55" s="29">
        <f t="shared" si="7"/>
        <v>80</v>
      </c>
      <c r="BP55" s="29">
        <f t="shared" si="7"/>
        <v>0</v>
      </c>
      <c r="BQ55" s="29">
        <f t="shared" si="25"/>
        <v>0</v>
      </c>
      <c r="BR55" s="26">
        <f t="shared" si="26"/>
        <v>0</v>
      </c>
      <c r="BS55" s="30">
        <v>126</v>
      </c>
      <c r="BT55" s="30">
        <v>80</v>
      </c>
      <c r="BU55" s="29">
        <v>0</v>
      </c>
      <c r="BV55" s="26">
        <v>0</v>
      </c>
      <c r="BW55" s="26">
        <v>0</v>
      </c>
      <c r="BX55" s="29">
        <v>0</v>
      </c>
      <c r="BY55" s="26">
        <v>0</v>
      </c>
      <c r="BZ55" s="26">
        <v>0</v>
      </c>
      <c r="CA55" s="26">
        <v>0</v>
      </c>
      <c r="CB55" s="30">
        <v>0</v>
      </c>
      <c r="CC55" s="30">
        <v>0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37">
        <v>2380</v>
      </c>
      <c r="CL55" s="37">
        <v>900</v>
      </c>
      <c r="CM55" s="26">
        <v>0</v>
      </c>
      <c r="CN55" s="30">
        <v>0</v>
      </c>
      <c r="CO55" s="30">
        <v>0</v>
      </c>
      <c r="CP55" s="26">
        <v>0</v>
      </c>
      <c r="CQ55" s="26">
        <v>0</v>
      </c>
      <c r="CR55" s="26">
        <v>0</v>
      </c>
      <c r="CS55" s="26">
        <v>0</v>
      </c>
      <c r="CT55" s="30">
        <v>0</v>
      </c>
      <c r="CU55" s="30">
        <v>0</v>
      </c>
      <c r="CV55" s="26">
        <v>0</v>
      </c>
      <c r="CW55" s="26">
        <v>0</v>
      </c>
      <c r="CX55" s="26">
        <v>0</v>
      </c>
      <c r="CY55" s="26">
        <v>0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9">
        <v>0</v>
      </c>
      <c r="DF55" s="29">
        <v>0</v>
      </c>
      <c r="DG55" s="29">
        <f t="shared" si="27"/>
        <v>35284.5</v>
      </c>
      <c r="DH55" s="29">
        <f t="shared" si="27"/>
        <v>24858.675000000003</v>
      </c>
      <c r="DI55" s="29">
        <f t="shared" si="9"/>
        <v>16869.38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26">
        <v>0</v>
      </c>
      <c r="DQ55" s="26">
        <v>0</v>
      </c>
      <c r="DR55" s="26">
        <v>0</v>
      </c>
      <c r="DS55" s="26">
        <v>0</v>
      </c>
      <c r="DT55" s="26">
        <v>0</v>
      </c>
      <c r="DU55" s="26">
        <v>0</v>
      </c>
      <c r="DV55" s="26">
        <v>0</v>
      </c>
      <c r="DW55" s="26">
        <v>0</v>
      </c>
      <c r="DX55" s="26">
        <v>0</v>
      </c>
      <c r="DY55" s="26">
        <v>0</v>
      </c>
      <c r="DZ55" s="26">
        <v>0</v>
      </c>
      <c r="EA55" s="29">
        <v>0</v>
      </c>
      <c r="EB55" s="29">
        <v>0</v>
      </c>
      <c r="EC55" s="29">
        <f t="shared" si="10"/>
        <v>0</v>
      </c>
      <c r="ED55" s="29">
        <f t="shared" si="10"/>
        <v>0</v>
      </c>
      <c r="EE55" s="29">
        <f t="shared" si="11"/>
        <v>0</v>
      </c>
      <c r="EF55" s="39"/>
      <c r="EG55" s="35"/>
      <c r="EH55" s="35"/>
      <c r="EI55" s="35"/>
      <c r="EJ55" s="35"/>
      <c r="EK55" s="35"/>
      <c r="EL55" s="39"/>
      <c r="EM55" s="35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21" customHeight="1">
      <c r="A56" s="25">
        <v>47</v>
      </c>
      <c r="B56" s="59" t="s">
        <v>104</v>
      </c>
      <c r="C56" s="26">
        <v>6919.4</v>
      </c>
      <c r="D56" s="38">
        <v>357</v>
      </c>
      <c r="E56" s="28">
        <f t="shared" si="28"/>
        <v>59490.5</v>
      </c>
      <c r="F56" s="28">
        <f t="shared" si="28"/>
        <v>38394.800000000003</v>
      </c>
      <c r="G56" s="29">
        <f t="shared" si="0"/>
        <v>39026.411</v>
      </c>
      <c r="H56" s="29">
        <f t="shared" si="1"/>
        <v>101.64504307875023</v>
      </c>
      <c r="I56" s="29">
        <f t="shared" si="2"/>
        <v>65.60108084484078</v>
      </c>
      <c r="J56" s="29">
        <f t="shared" si="3"/>
        <v>20884.099999999999</v>
      </c>
      <c r="K56" s="29">
        <f t="shared" si="3"/>
        <v>9440</v>
      </c>
      <c r="L56" s="29">
        <f t="shared" si="3"/>
        <v>6875.6909999999998</v>
      </c>
      <c r="M56" s="29">
        <f t="shared" si="13"/>
        <v>72.835709745762713</v>
      </c>
      <c r="N56" s="29">
        <f t="shared" si="14"/>
        <v>32.923089814739441</v>
      </c>
      <c r="O56" s="29">
        <f t="shared" si="4"/>
        <v>8611.6</v>
      </c>
      <c r="P56" s="29">
        <f t="shared" si="4"/>
        <v>4520</v>
      </c>
      <c r="Q56" s="29">
        <f t="shared" si="4"/>
        <v>4747.8499999999995</v>
      </c>
      <c r="R56" s="29">
        <f t="shared" si="15"/>
        <v>105.0409292035398</v>
      </c>
      <c r="S56" s="26">
        <f t="shared" si="16"/>
        <v>55.133192438106725</v>
      </c>
      <c r="T56" s="30">
        <v>42.7</v>
      </c>
      <c r="U56" s="30">
        <v>20</v>
      </c>
      <c r="V56" s="29">
        <v>570.09699999999998</v>
      </c>
      <c r="W56" s="29">
        <f t="shared" si="17"/>
        <v>2850.4849999999997</v>
      </c>
      <c r="X56" s="26">
        <f t="shared" si="18"/>
        <v>1335.1217798594848</v>
      </c>
      <c r="Y56" s="38">
        <v>8210.5</v>
      </c>
      <c r="Z56" s="38">
        <v>3000</v>
      </c>
      <c r="AA56" s="29">
        <v>547.84100000000001</v>
      </c>
      <c r="AB56" s="29">
        <f t="shared" si="19"/>
        <v>18.261366666666667</v>
      </c>
      <c r="AC56" s="26">
        <f t="shared" si="20"/>
        <v>6.6724438219353273</v>
      </c>
      <c r="AD56" s="30">
        <v>8568.9</v>
      </c>
      <c r="AE56" s="30">
        <v>4500</v>
      </c>
      <c r="AF56" s="29">
        <v>4177.7529999999997</v>
      </c>
      <c r="AG56" s="29">
        <f t="shared" si="21"/>
        <v>92.838955555555543</v>
      </c>
      <c r="AH56" s="26">
        <f t="shared" si="22"/>
        <v>48.754834342797793</v>
      </c>
      <c r="AI56" s="30">
        <v>260</v>
      </c>
      <c r="AJ56" s="30">
        <v>120</v>
      </c>
      <c r="AK56" s="29">
        <v>6</v>
      </c>
      <c r="AL56" s="29">
        <f t="shared" si="23"/>
        <v>5</v>
      </c>
      <c r="AM56" s="26">
        <f t="shared" si="24"/>
        <v>2.3076923076923079</v>
      </c>
      <c r="AN56" s="32">
        <v>0</v>
      </c>
      <c r="AO56" s="32">
        <v>0</v>
      </c>
      <c r="AP56" s="29">
        <v>0</v>
      </c>
      <c r="AQ56" s="29" t="e">
        <f t="shared" si="5"/>
        <v>#DIV/0!</v>
      </c>
      <c r="AR56" s="26" t="e">
        <f t="shared" si="6"/>
        <v>#DIV/0!</v>
      </c>
      <c r="AS56" s="31">
        <v>0</v>
      </c>
      <c r="AT56" s="31">
        <v>0</v>
      </c>
      <c r="AU56" s="26"/>
      <c r="AV56" s="26">
        <v>0</v>
      </c>
      <c r="AW56" s="26">
        <v>0</v>
      </c>
      <c r="AX56" s="26"/>
      <c r="AY56" s="26">
        <v>38606.400000000001</v>
      </c>
      <c r="AZ56" s="26">
        <v>28954.800000000003</v>
      </c>
      <c r="BA56" s="26">
        <v>28954.799999999999</v>
      </c>
      <c r="BB56" s="31">
        <v>0</v>
      </c>
      <c r="BC56" s="33">
        <v>0</v>
      </c>
      <c r="BD56" s="33">
        <v>0</v>
      </c>
      <c r="BE56" s="34"/>
      <c r="BF56" s="34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9">
        <f t="shared" si="7"/>
        <v>752</v>
      </c>
      <c r="BO56" s="29">
        <f t="shared" si="7"/>
        <v>300</v>
      </c>
      <c r="BP56" s="29">
        <f t="shared" si="7"/>
        <v>270</v>
      </c>
      <c r="BQ56" s="29">
        <f t="shared" si="25"/>
        <v>90</v>
      </c>
      <c r="BR56" s="26">
        <f t="shared" si="26"/>
        <v>35.904255319148938</v>
      </c>
      <c r="BS56" s="30">
        <v>392</v>
      </c>
      <c r="BT56" s="30">
        <v>30</v>
      </c>
      <c r="BU56" s="29">
        <v>270</v>
      </c>
      <c r="BV56" s="26">
        <v>0</v>
      </c>
      <c r="BW56" s="26">
        <v>0</v>
      </c>
      <c r="BX56" s="29">
        <v>0</v>
      </c>
      <c r="BY56" s="26">
        <v>0</v>
      </c>
      <c r="BZ56" s="26">
        <v>0</v>
      </c>
      <c r="CA56" s="26">
        <v>0</v>
      </c>
      <c r="CB56" s="30">
        <v>360</v>
      </c>
      <c r="CC56" s="30">
        <v>270</v>
      </c>
      <c r="CD56" s="29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37">
        <v>0</v>
      </c>
      <c r="CL56" s="37">
        <v>0</v>
      </c>
      <c r="CM56" s="26">
        <v>0</v>
      </c>
      <c r="CN56" s="30">
        <v>3000</v>
      </c>
      <c r="CO56" s="30">
        <v>1500</v>
      </c>
      <c r="CP56" s="26">
        <v>1304</v>
      </c>
      <c r="CQ56" s="26">
        <v>500</v>
      </c>
      <c r="CR56" s="26">
        <v>200</v>
      </c>
      <c r="CS56" s="26">
        <v>7.5</v>
      </c>
      <c r="CT56" s="30">
        <v>0</v>
      </c>
      <c r="CU56" s="30">
        <v>0</v>
      </c>
      <c r="CV56" s="26">
        <v>0</v>
      </c>
      <c r="CW56" s="26">
        <v>50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9">
        <v>0</v>
      </c>
      <c r="DF56" s="29">
        <v>0</v>
      </c>
      <c r="DG56" s="29">
        <f t="shared" si="27"/>
        <v>59490.5</v>
      </c>
      <c r="DH56" s="29">
        <f t="shared" si="27"/>
        <v>38394.800000000003</v>
      </c>
      <c r="DI56" s="29">
        <f t="shared" si="9"/>
        <v>35830.491000000002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3195.92</v>
      </c>
      <c r="DP56" s="26">
        <v>0</v>
      </c>
      <c r="DQ56" s="26">
        <v>0</v>
      </c>
      <c r="DR56" s="26">
        <v>0</v>
      </c>
      <c r="DS56" s="26">
        <v>0</v>
      </c>
      <c r="DT56" s="26">
        <v>0</v>
      </c>
      <c r="DU56" s="26">
        <v>0</v>
      </c>
      <c r="DV56" s="26">
        <v>0</v>
      </c>
      <c r="DW56" s="26">
        <v>0</v>
      </c>
      <c r="DX56" s="26">
        <v>0</v>
      </c>
      <c r="DY56" s="26">
        <v>0</v>
      </c>
      <c r="DZ56" s="26">
        <v>0</v>
      </c>
      <c r="EA56" s="29">
        <v>0</v>
      </c>
      <c r="EB56" s="29">
        <v>0</v>
      </c>
      <c r="EC56" s="29">
        <f t="shared" si="10"/>
        <v>0</v>
      </c>
      <c r="ED56" s="29">
        <f t="shared" si="10"/>
        <v>0</v>
      </c>
      <c r="EE56" s="29">
        <f t="shared" si="11"/>
        <v>3195.92</v>
      </c>
      <c r="EF56" s="39"/>
      <c r="EG56" s="35"/>
      <c r="EH56" s="35"/>
      <c r="EI56" s="35"/>
      <c r="EJ56" s="35"/>
      <c r="EK56" s="35"/>
      <c r="EL56" s="39"/>
      <c r="EM56" s="35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21" customHeight="1">
      <c r="A57" s="25">
        <v>48</v>
      </c>
      <c r="B57" s="59" t="s">
        <v>105</v>
      </c>
      <c r="C57" s="26">
        <v>26618.400000000001</v>
      </c>
      <c r="D57" s="38">
        <v>0</v>
      </c>
      <c r="E57" s="28">
        <f t="shared" si="28"/>
        <v>50743</v>
      </c>
      <c r="F57" s="28">
        <f t="shared" si="28"/>
        <v>39727.07499999999</v>
      </c>
      <c r="G57" s="29">
        <f t="shared" si="0"/>
        <v>32057.556799999998</v>
      </c>
      <c r="H57" s="29">
        <f t="shared" si="1"/>
        <v>80.69448052744886</v>
      </c>
      <c r="I57" s="29">
        <f t="shared" si="2"/>
        <v>63.176313580198254</v>
      </c>
      <c r="J57" s="29">
        <f t="shared" si="3"/>
        <v>15705.3</v>
      </c>
      <c r="K57" s="29">
        <f t="shared" si="3"/>
        <v>13448.8</v>
      </c>
      <c r="L57" s="29">
        <f t="shared" si="3"/>
        <v>5779.2568000000001</v>
      </c>
      <c r="M57" s="29">
        <f t="shared" si="13"/>
        <v>42.972286003212183</v>
      </c>
      <c r="N57" s="29">
        <f t="shared" si="14"/>
        <v>36.798130567388085</v>
      </c>
      <c r="O57" s="29">
        <f t="shared" si="4"/>
        <v>5426.8</v>
      </c>
      <c r="P57" s="29">
        <f t="shared" si="4"/>
        <v>4727.7</v>
      </c>
      <c r="Q57" s="29">
        <f t="shared" si="4"/>
        <v>3460.634</v>
      </c>
      <c r="R57" s="29">
        <f t="shared" si="15"/>
        <v>73.199103157983799</v>
      </c>
      <c r="S57" s="26">
        <f t="shared" si="16"/>
        <v>63.769329991892086</v>
      </c>
      <c r="T57" s="30">
        <v>136.6</v>
      </c>
      <c r="U57" s="30">
        <v>110</v>
      </c>
      <c r="V57" s="29">
        <v>1403.9080000000001</v>
      </c>
      <c r="W57" s="29">
        <f t="shared" si="17"/>
        <v>1276.28</v>
      </c>
      <c r="X57" s="26">
        <f t="shared" si="18"/>
        <v>1027.7510980966326</v>
      </c>
      <c r="Y57" s="38">
        <v>6700</v>
      </c>
      <c r="Z57" s="38">
        <v>5887.4</v>
      </c>
      <c r="AA57" s="29">
        <v>428.60680000000002</v>
      </c>
      <c r="AB57" s="29">
        <f t="shared" si="19"/>
        <v>7.2800693005401378</v>
      </c>
      <c r="AC57" s="26">
        <f t="shared" si="20"/>
        <v>6.397116417910448</v>
      </c>
      <c r="AD57" s="30">
        <v>5290.2</v>
      </c>
      <c r="AE57" s="30">
        <v>4617.7</v>
      </c>
      <c r="AF57" s="29">
        <v>2056.7260000000001</v>
      </c>
      <c r="AG57" s="29">
        <f t="shared" si="21"/>
        <v>44.540052407042467</v>
      </c>
      <c r="AH57" s="26">
        <f t="shared" si="22"/>
        <v>38.878038637480628</v>
      </c>
      <c r="AI57" s="30">
        <v>326</v>
      </c>
      <c r="AJ57" s="30">
        <v>244.4</v>
      </c>
      <c r="AK57" s="29">
        <v>127.066</v>
      </c>
      <c r="AL57" s="29">
        <f t="shared" si="23"/>
        <v>51.99099836333879</v>
      </c>
      <c r="AM57" s="26">
        <f t="shared" si="24"/>
        <v>38.977300613496936</v>
      </c>
      <c r="AN57" s="32">
        <v>0</v>
      </c>
      <c r="AO57" s="32">
        <v>0</v>
      </c>
      <c r="AP57" s="29">
        <v>0</v>
      </c>
      <c r="AQ57" s="29" t="e">
        <f t="shared" si="5"/>
        <v>#DIV/0!</v>
      </c>
      <c r="AR57" s="26">
        <f>AP57/AY57*100</f>
        <v>0</v>
      </c>
      <c r="AS57" s="31">
        <v>0</v>
      </c>
      <c r="AT57" s="31">
        <v>0</v>
      </c>
      <c r="AU57" s="26"/>
      <c r="AV57" s="26">
        <v>0</v>
      </c>
      <c r="AW57" s="26">
        <v>0</v>
      </c>
      <c r="AX57" s="26"/>
      <c r="AY57" s="26">
        <v>35037.699999999997</v>
      </c>
      <c r="AZ57" s="26">
        <v>26278.274999999998</v>
      </c>
      <c r="BA57" s="26">
        <v>26278.3</v>
      </c>
      <c r="BB57" s="31">
        <v>0</v>
      </c>
      <c r="BC57" s="33">
        <v>0</v>
      </c>
      <c r="BD57" s="33">
        <v>0</v>
      </c>
      <c r="BE57" s="34"/>
      <c r="BF57" s="34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9">
        <f t="shared" si="7"/>
        <v>477.5</v>
      </c>
      <c r="BO57" s="29">
        <f t="shared" si="7"/>
        <v>358.1</v>
      </c>
      <c r="BP57" s="29">
        <f t="shared" si="7"/>
        <v>137.315</v>
      </c>
      <c r="BQ57" s="29">
        <f t="shared" si="25"/>
        <v>38.345434236246859</v>
      </c>
      <c r="BR57" s="26">
        <f>BP57/BN57*100</f>
        <v>28.757068062827223</v>
      </c>
      <c r="BS57" s="30">
        <v>477.5</v>
      </c>
      <c r="BT57" s="30">
        <v>358.1</v>
      </c>
      <c r="BU57" s="29">
        <v>137.315</v>
      </c>
      <c r="BV57" s="26">
        <v>0</v>
      </c>
      <c r="BW57" s="26">
        <v>0</v>
      </c>
      <c r="BX57" s="29">
        <v>0</v>
      </c>
      <c r="BY57" s="26">
        <v>0</v>
      </c>
      <c r="BZ57" s="26">
        <v>0</v>
      </c>
      <c r="CA57" s="26">
        <v>0</v>
      </c>
      <c r="CB57" s="30">
        <v>0</v>
      </c>
      <c r="CC57" s="30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37">
        <v>0</v>
      </c>
      <c r="CL57" s="37">
        <v>0</v>
      </c>
      <c r="CM57" s="26">
        <v>0</v>
      </c>
      <c r="CN57" s="30">
        <v>2775</v>
      </c>
      <c r="CO57" s="30">
        <v>2231.1999999999998</v>
      </c>
      <c r="CP57" s="26">
        <v>1524.7460000000001</v>
      </c>
      <c r="CQ57" s="26">
        <v>975</v>
      </c>
      <c r="CR57" s="26">
        <v>731.2</v>
      </c>
      <c r="CS57" s="26">
        <v>0</v>
      </c>
      <c r="CT57" s="30">
        <v>0</v>
      </c>
      <c r="CU57" s="30">
        <v>0</v>
      </c>
      <c r="CV57" s="26">
        <v>100.889</v>
      </c>
      <c r="CW57" s="26">
        <v>0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9">
        <v>0</v>
      </c>
      <c r="DF57" s="29">
        <v>0</v>
      </c>
      <c r="DG57" s="29">
        <f t="shared" si="27"/>
        <v>50743</v>
      </c>
      <c r="DH57" s="29">
        <f t="shared" si="27"/>
        <v>39727.07499999999</v>
      </c>
      <c r="DI57" s="29">
        <f t="shared" si="9"/>
        <v>32057.556799999998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>
        <v>0</v>
      </c>
      <c r="DQ57" s="26">
        <v>0</v>
      </c>
      <c r="DR57" s="26">
        <v>0</v>
      </c>
      <c r="DS57" s="26">
        <v>0</v>
      </c>
      <c r="DT57" s="26">
        <v>0</v>
      </c>
      <c r="DU57" s="26">
        <v>0</v>
      </c>
      <c r="DV57" s="26">
        <v>0</v>
      </c>
      <c r="DW57" s="26">
        <v>0</v>
      </c>
      <c r="DX57" s="26">
        <v>0</v>
      </c>
      <c r="DY57" s="26">
        <v>4120</v>
      </c>
      <c r="DZ57" s="26">
        <v>4120</v>
      </c>
      <c r="EA57" s="29">
        <v>4116.6000000000004</v>
      </c>
      <c r="EB57" s="29">
        <v>0</v>
      </c>
      <c r="EC57" s="29">
        <f t="shared" si="10"/>
        <v>4120</v>
      </c>
      <c r="ED57" s="29">
        <f t="shared" si="10"/>
        <v>4120</v>
      </c>
      <c r="EE57" s="29">
        <f t="shared" si="11"/>
        <v>4116.6000000000004</v>
      </c>
      <c r="EF57" s="39"/>
      <c r="EG57" s="35"/>
      <c r="EH57" s="35"/>
      <c r="EI57" s="35"/>
      <c r="EJ57" s="35"/>
      <c r="EK57" s="35"/>
      <c r="EL57" s="39"/>
      <c r="EM57" s="35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21" customHeight="1">
      <c r="A58" s="25">
        <v>49</v>
      </c>
      <c r="B58" s="59" t="s">
        <v>106</v>
      </c>
      <c r="C58" s="26">
        <v>0</v>
      </c>
      <c r="D58" s="38">
        <v>0</v>
      </c>
      <c r="E58" s="28">
        <f t="shared" si="28"/>
        <v>51000</v>
      </c>
      <c r="F58" s="28">
        <f t="shared" si="28"/>
        <v>34339.125</v>
      </c>
      <c r="G58" s="29">
        <f t="shared" si="0"/>
        <v>37511.246999999996</v>
      </c>
      <c r="H58" s="29">
        <f t="shared" si="1"/>
        <v>109.2376320013978</v>
      </c>
      <c r="I58" s="29">
        <f t="shared" si="2"/>
        <v>73.551464705882339</v>
      </c>
      <c r="J58" s="29">
        <f t="shared" ref="J58:L91" si="29">T58+Y58+AD58+AI58+AN58+AS58+BK58+BS58+BV58+BY58+CB58+CE58+CK58+CN58+CT58+CW58+DC58</f>
        <v>16214.5</v>
      </c>
      <c r="K58" s="29">
        <f t="shared" si="29"/>
        <v>8250</v>
      </c>
      <c r="L58" s="29">
        <f t="shared" si="29"/>
        <v>6622.1470000000008</v>
      </c>
      <c r="M58" s="29">
        <f t="shared" si="13"/>
        <v>80.268448484848491</v>
      </c>
      <c r="N58" s="29">
        <f t="shared" si="14"/>
        <v>40.8408954947732</v>
      </c>
      <c r="O58" s="29">
        <f t="shared" si="4"/>
        <v>4900</v>
      </c>
      <c r="P58" s="29">
        <f t="shared" si="4"/>
        <v>3100</v>
      </c>
      <c r="Q58" s="29">
        <f t="shared" si="4"/>
        <v>4440.9920000000002</v>
      </c>
      <c r="R58" s="29">
        <f t="shared" si="15"/>
        <v>143.25780645161291</v>
      </c>
      <c r="S58" s="26">
        <f t="shared" si="16"/>
        <v>90.632489795918374</v>
      </c>
      <c r="T58" s="30">
        <v>300</v>
      </c>
      <c r="U58" s="30">
        <v>100</v>
      </c>
      <c r="V58" s="29">
        <v>648.00000000000034</v>
      </c>
      <c r="W58" s="29">
        <f t="shared" si="17"/>
        <v>648.00000000000034</v>
      </c>
      <c r="X58" s="26">
        <f t="shared" si="18"/>
        <v>216.00000000000011</v>
      </c>
      <c r="Y58" s="38">
        <v>9114.5</v>
      </c>
      <c r="Z58" s="38">
        <v>4000</v>
      </c>
      <c r="AA58" s="29">
        <v>1320.442</v>
      </c>
      <c r="AB58" s="29">
        <f t="shared" si="19"/>
        <v>33.011050000000004</v>
      </c>
      <c r="AC58" s="26">
        <f t="shared" si="20"/>
        <v>14.487267540731802</v>
      </c>
      <c r="AD58" s="30">
        <v>4600</v>
      </c>
      <c r="AE58" s="30">
        <v>3000</v>
      </c>
      <c r="AF58" s="29">
        <v>3792.9920000000002</v>
      </c>
      <c r="AG58" s="29">
        <f t="shared" si="21"/>
        <v>126.43306666666668</v>
      </c>
      <c r="AH58" s="26">
        <f t="shared" si="22"/>
        <v>82.456347826086969</v>
      </c>
      <c r="AI58" s="30">
        <v>100</v>
      </c>
      <c r="AJ58" s="30">
        <v>50</v>
      </c>
      <c r="AK58" s="29">
        <v>4.5</v>
      </c>
      <c r="AL58" s="29">
        <f t="shared" si="23"/>
        <v>9</v>
      </c>
      <c r="AM58" s="26">
        <f t="shared" si="24"/>
        <v>4.5</v>
      </c>
      <c r="AN58" s="32">
        <v>0</v>
      </c>
      <c r="AO58" s="32">
        <v>0</v>
      </c>
      <c r="AP58" s="29">
        <v>0</v>
      </c>
      <c r="AQ58" s="29" t="e">
        <f t="shared" si="5"/>
        <v>#DIV/0!</v>
      </c>
      <c r="AR58" s="26" t="e">
        <f t="shared" si="6"/>
        <v>#DIV/0!</v>
      </c>
      <c r="AS58" s="31">
        <v>0</v>
      </c>
      <c r="AT58" s="31">
        <v>0</v>
      </c>
      <c r="AU58" s="26"/>
      <c r="AV58" s="26">
        <v>0</v>
      </c>
      <c r="AW58" s="26">
        <v>0</v>
      </c>
      <c r="AX58" s="26"/>
      <c r="AY58" s="26">
        <v>34785.5</v>
      </c>
      <c r="AZ58" s="26">
        <v>26089.125</v>
      </c>
      <c r="BA58" s="26">
        <v>26089.1</v>
      </c>
      <c r="BB58" s="31">
        <v>0</v>
      </c>
      <c r="BC58" s="33">
        <v>0</v>
      </c>
      <c r="BD58" s="33">
        <v>0</v>
      </c>
      <c r="BE58" s="34"/>
      <c r="BF58" s="34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9">
        <f t="shared" si="7"/>
        <v>300</v>
      </c>
      <c r="BO58" s="29">
        <f t="shared" si="7"/>
        <v>100</v>
      </c>
      <c r="BP58" s="29">
        <f t="shared" si="7"/>
        <v>110.5</v>
      </c>
      <c r="BQ58" s="29">
        <f t="shared" si="25"/>
        <v>110.5</v>
      </c>
      <c r="BR58" s="26">
        <f t="shared" si="26"/>
        <v>36.833333333333336</v>
      </c>
      <c r="BS58" s="30">
        <v>300</v>
      </c>
      <c r="BT58" s="30">
        <v>100</v>
      </c>
      <c r="BU58" s="29">
        <v>110.5</v>
      </c>
      <c r="BV58" s="26">
        <v>0</v>
      </c>
      <c r="BW58" s="26">
        <v>0</v>
      </c>
      <c r="BX58" s="29">
        <v>0</v>
      </c>
      <c r="BY58" s="26">
        <v>0</v>
      </c>
      <c r="BZ58" s="26">
        <v>0</v>
      </c>
      <c r="CA58" s="26">
        <v>0</v>
      </c>
      <c r="CB58" s="30">
        <v>0</v>
      </c>
      <c r="CC58" s="30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37">
        <v>300</v>
      </c>
      <c r="CL58" s="37">
        <v>200</v>
      </c>
      <c r="CM58" s="26">
        <v>269.39999999999998</v>
      </c>
      <c r="CN58" s="30">
        <v>1200</v>
      </c>
      <c r="CO58" s="30">
        <v>500</v>
      </c>
      <c r="CP58" s="26">
        <v>0</v>
      </c>
      <c r="CQ58" s="26">
        <v>1200</v>
      </c>
      <c r="CR58" s="26">
        <v>500</v>
      </c>
      <c r="CS58" s="26">
        <v>0</v>
      </c>
      <c r="CT58" s="30">
        <v>300</v>
      </c>
      <c r="CU58" s="30">
        <v>300</v>
      </c>
      <c r="CV58" s="26">
        <v>476.31299999999999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9">
        <v>0</v>
      </c>
      <c r="DF58" s="29">
        <v>0</v>
      </c>
      <c r="DG58" s="29">
        <f t="shared" si="27"/>
        <v>51000</v>
      </c>
      <c r="DH58" s="29">
        <f t="shared" si="27"/>
        <v>34339.125</v>
      </c>
      <c r="DI58" s="29">
        <f t="shared" si="9"/>
        <v>32711.246999999999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4800</v>
      </c>
      <c r="DP58" s="26">
        <v>0</v>
      </c>
      <c r="DQ58" s="26">
        <v>0</v>
      </c>
      <c r="DR58" s="26">
        <v>0</v>
      </c>
      <c r="DS58" s="26">
        <v>0</v>
      </c>
      <c r="DT58" s="26">
        <v>0</v>
      </c>
      <c r="DU58" s="26">
        <v>0</v>
      </c>
      <c r="DV58" s="26">
        <v>0</v>
      </c>
      <c r="DW58" s="26">
        <v>0</v>
      </c>
      <c r="DX58" s="26">
        <v>0</v>
      </c>
      <c r="DY58" s="26">
        <v>6000</v>
      </c>
      <c r="DZ58" s="26">
        <v>6000</v>
      </c>
      <c r="EA58" s="29">
        <v>3148.8380000000002</v>
      </c>
      <c r="EB58" s="29">
        <v>0</v>
      </c>
      <c r="EC58" s="29">
        <f t="shared" si="10"/>
        <v>6000</v>
      </c>
      <c r="ED58" s="29">
        <f t="shared" si="10"/>
        <v>6000</v>
      </c>
      <c r="EE58" s="29">
        <f t="shared" si="11"/>
        <v>7948.8379999999997</v>
      </c>
      <c r="EF58" s="39"/>
      <c r="EG58" s="35"/>
      <c r="EH58" s="35"/>
      <c r="EI58" s="35"/>
      <c r="EJ58" s="35"/>
      <c r="EK58" s="35"/>
      <c r="EL58" s="39"/>
      <c r="EM58" s="35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21" customHeight="1">
      <c r="A59" s="25">
        <v>50</v>
      </c>
      <c r="B59" s="59" t="s">
        <v>107</v>
      </c>
      <c r="C59" s="26">
        <v>18993.900000000001</v>
      </c>
      <c r="D59" s="38">
        <v>1008</v>
      </c>
      <c r="E59" s="28">
        <f t="shared" si="28"/>
        <v>87246.9</v>
      </c>
      <c r="F59" s="28">
        <f t="shared" si="28"/>
        <v>56709.675000000003</v>
      </c>
      <c r="G59" s="29">
        <f t="shared" si="0"/>
        <v>52337.396999999983</v>
      </c>
      <c r="H59" s="29">
        <f t="shared" si="1"/>
        <v>92.29006690657279</v>
      </c>
      <c r="I59" s="29">
        <f t="shared" si="2"/>
        <v>59.987686668523452</v>
      </c>
      <c r="J59" s="29">
        <f t="shared" si="29"/>
        <v>23874</v>
      </c>
      <c r="K59" s="29">
        <f t="shared" si="29"/>
        <v>17930</v>
      </c>
      <c r="L59" s="29">
        <f t="shared" si="29"/>
        <v>13688.621999999999</v>
      </c>
      <c r="M59" s="29">
        <f t="shared" si="13"/>
        <v>76.344796430563306</v>
      </c>
      <c r="N59" s="29">
        <f t="shared" si="14"/>
        <v>57.336943955767779</v>
      </c>
      <c r="O59" s="29">
        <f t="shared" si="4"/>
        <v>7700</v>
      </c>
      <c r="P59" s="29">
        <f t="shared" si="4"/>
        <v>5800</v>
      </c>
      <c r="Q59" s="29">
        <f t="shared" si="4"/>
        <v>9350.2109999999993</v>
      </c>
      <c r="R59" s="29">
        <f t="shared" si="15"/>
        <v>161.21053448275862</v>
      </c>
      <c r="S59" s="26">
        <f t="shared" si="16"/>
        <v>121.43131168831167</v>
      </c>
      <c r="T59" s="30">
        <v>700</v>
      </c>
      <c r="U59" s="30">
        <v>550</v>
      </c>
      <c r="V59" s="29">
        <v>2681.7969999999991</v>
      </c>
      <c r="W59" s="29">
        <f t="shared" si="17"/>
        <v>487.59945454545442</v>
      </c>
      <c r="X59" s="26">
        <f t="shared" si="18"/>
        <v>383.113857142857</v>
      </c>
      <c r="Y59" s="38">
        <v>8000</v>
      </c>
      <c r="Z59" s="38">
        <v>6000</v>
      </c>
      <c r="AA59" s="29">
        <v>189.23</v>
      </c>
      <c r="AB59" s="29">
        <f t="shared" si="19"/>
        <v>3.1538333333333335</v>
      </c>
      <c r="AC59" s="26">
        <f t="shared" si="20"/>
        <v>2.3653749999999998</v>
      </c>
      <c r="AD59" s="30">
        <v>7000</v>
      </c>
      <c r="AE59" s="30">
        <v>5250</v>
      </c>
      <c r="AF59" s="29">
        <v>6668.4139999999998</v>
      </c>
      <c r="AG59" s="29">
        <f t="shared" si="21"/>
        <v>127.0174095238095</v>
      </c>
      <c r="AH59" s="26">
        <f t="shared" si="22"/>
        <v>95.26305714285715</v>
      </c>
      <c r="AI59" s="30">
        <v>174</v>
      </c>
      <c r="AJ59" s="30">
        <v>130</v>
      </c>
      <c r="AK59" s="29">
        <v>588.14099999999996</v>
      </c>
      <c r="AL59" s="29">
        <f t="shared" si="23"/>
        <v>452.4161538461538</v>
      </c>
      <c r="AM59" s="26">
        <f t="shared" si="24"/>
        <v>338.01206896551724</v>
      </c>
      <c r="AN59" s="32">
        <v>0</v>
      </c>
      <c r="AO59" s="32">
        <v>0</v>
      </c>
      <c r="AP59" s="29">
        <v>0</v>
      </c>
      <c r="AQ59" s="29" t="e">
        <f t="shared" si="5"/>
        <v>#DIV/0!</v>
      </c>
      <c r="AR59" s="26" t="e">
        <f t="shared" si="6"/>
        <v>#DIV/0!</v>
      </c>
      <c r="AS59" s="31">
        <v>0</v>
      </c>
      <c r="AT59" s="31">
        <v>0</v>
      </c>
      <c r="AU59" s="26"/>
      <c r="AV59" s="26">
        <v>0</v>
      </c>
      <c r="AW59" s="26">
        <v>0</v>
      </c>
      <c r="AX59" s="26"/>
      <c r="AY59" s="26">
        <v>47972.9</v>
      </c>
      <c r="AZ59" s="26">
        <v>35979.675000000003</v>
      </c>
      <c r="BA59" s="26">
        <v>35979.699999999997</v>
      </c>
      <c r="BB59" s="31">
        <v>0</v>
      </c>
      <c r="BC59" s="33">
        <v>0</v>
      </c>
      <c r="BD59" s="33">
        <v>0</v>
      </c>
      <c r="BE59" s="34"/>
      <c r="BF59" s="34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9">
        <f t="shared" si="7"/>
        <v>3500</v>
      </c>
      <c r="BO59" s="29">
        <f t="shared" si="7"/>
        <v>2625</v>
      </c>
      <c r="BP59" s="29">
        <f t="shared" si="7"/>
        <v>1690.29</v>
      </c>
      <c r="BQ59" s="29">
        <f t="shared" si="25"/>
        <v>64.391999999999996</v>
      </c>
      <c r="BR59" s="26">
        <f t="shared" si="26"/>
        <v>48.293999999999997</v>
      </c>
      <c r="BS59" s="30">
        <v>3000</v>
      </c>
      <c r="BT59" s="30">
        <v>2250</v>
      </c>
      <c r="BU59" s="29">
        <v>1241.0899999999999</v>
      </c>
      <c r="BV59" s="26">
        <v>0</v>
      </c>
      <c r="BW59" s="26">
        <v>0</v>
      </c>
      <c r="BX59" s="29">
        <v>0</v>
      </c>
      <c r="BY59" s="26">
        <v>0</v>
      </c>
      <c r="BZ59" s="26">
        <v>0</v>
      </c>
      <c r="CA59" s="26">
        <v>0</v>
      </c>
      <c r="CB59" s="30">
        <v>500</v>
      </c>
      <c r="CC59" s="30">
        <v>375</v>
      </c>
      <c r="CD59" s="26">
        <v>449.2</v>
      </c>
      <c r="CE59" s="26">
        <v>0</v>
      </c>
      <c r="CF59" s="26">
        <v>0</v>
      </c>
      <c r="CG59" s="26">
        <v>0</v>
      </c>
      <c r="CH59" s="26">
        <v>0</v>
      </c>
      <c r="CI59" s="26">
        <v>0</v>
      </c>
      <c r="CJ59" s="26">
        <v>0</v>
      </c>
      <c r="CK59" s="37">
        <v>700</v>
      </c>
      <c r="CL59" s="37">
        <v>525</v>
      </c>
      <c r="CM59" s="26">
        <v>421.25</v>
      </c>
      <c r="CN59" s="30">
        <v>3800</v>
      </c>
      <c r="CO59" s="30">
        <v>2850</v>
      </c>
      <c r="CP59" s="26">
        <v>1449.5</v>
      </c>
      <c r="CQ59" s="26">
        <v>700</v>
      </c>
      <c r="CR59" s="26">
        <v>525</v>
      </c>
      <c r="CS59" s="26">
        <v>158.30000000000001</v>
      </c>
      <c r="CT59" s="30">
        <v>0</v>
      </c>
      <c r="CU59" s="30">
        <v>0</v>
      </c>
      <c r="CV59" s="26"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9">
        <v>0</v>
      </c>
      <c r="DF59" s="29">
        <v>0</v>
      </c>
      <c r="DG59" s="29">
        <f t="shared" si="27"/>
        <v>71846.899999999994</v>
      </c>
      <c r="DH59" s="29">
        <f t="shared" si="27"/>
        <v>53909.675000000003</v>
      </c>
      <c r="DI59" s="29">
        <f t="shared" si="9"/>
        <v>49668.321999999986</v>
      </c>
      <c r="DJ59" s="26">
        <v>0</v>
      </c>
      <c r="DK59" s="26">
        <v>0</v>
      </c>
      <c r="DL59" s="26">
        <v>0</v>
      </c>
      <c r="DM59" s="26">
        <v>15400</v>
      </c>
      <c r="DN59" s="26">
        <v>2800</v>
      </c>
      <c r="DO59" s="26">
        <v>2669.0749999999998</v>
      </c>
      <c r="DP59" s="26">
        <v>0</v>
      </c>
      <c r="DQ59" s="26">
        <v>0</v>
      </c>
      <c r="DR59" s="26">
        <v>0</v>
      </c>
      <c r="DS59" s="26">
        <v>0</v>
      </c>
      <c r="DT59" s="26">
        <v>0</v>
      </c>
      <c r="DU59" s="26">
        <v>0</v>
      </c>
      <c r="DV59" s="26">
        <v>0</v>
      </c>
      <c r="DW59" s="26">
        <v>0</v>
      </c>
      <c r="DX59" s="26">
        <v>0</v>
      </c>
      <c r="DY59" s="26">
        <v>0</v>
      </c>
      <c r="DZ59" s="26">
        <v>0</v>
      </c>
      <c r="EA59" s="29">
        <v>0</v>
      </c>
      <c r="EB59" s="29">
        <v>0</v>
      </c>
      <c r="EC59" s="29">
        <f t="shared" si="10"/>
        <v>15400</v>
      </c>
      <c r="ED59" s="29">
        <f t="shared" si="10"/>
        <v>2800</v>
      </c>
      <c r="EE59" s="29">
        <f t="shared" si="11"/>
        <v>2669.0749999999998</v>
      </c>
      <c r="EF59" s="39"/>
      <c r="EG59" s="35"/>
      <c r="EH59" s="35"/>
      <c r="EI59" s="35"/>
      <c r="EJ59" s="35"/>
      <c r="EK59" s="35"/>
      <c r="EL59" s="39"/>
      <c r="EM59" s="35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21" customHeight="1">
      <c r="A60" s="25">
        <v>51</v>
      </c>
      <c r="B60" s="59" t="s">
        <v>108</v>
      </c>
      <c r="C60" s="26">
        <v>10225.699999999999</v>
      </c>
      <c r="D60" s="38">
        <v>0</v>
      </c>
      <c r="E60" s="28">
        <f t="shared" si="28"/>
        <v>100909.8</v>
      </c>
      <c r="F60" s="28">
        <f t="shared" si="28"/>
        <v>73404</v>
      </c>
      <c r="G60" s="29">
        <f t="shared" si="0"/>
        <v>68444.140000000014</v>
      </c>
      <c r="H60" s="29">
        <f t="shared" si="1"/>
        <v>93.243065772982419</v>
      </c>
      <c r="I60" s="29">
        <f t="shared" si="2"/>
        <v>67.827049503616109</v>
      </c>
      <c r="J60" s="29">
        <f t="shared" si="29"/>
        <v>22500</v>
      </c>
      <c r="K60" s="29">
        <f t="shared" si="29"/>
        <v>14100</v>
      </c>
      <c r="L60" s="29">
        <f t="shared" si="29"/>
        <v>12670.94</v>
      </c>
      <c r="M60" s="29">
        <f t="shared" si="13"/>
        <v>89.864822695035457</v>
      </c>
      <c r="N60" s="29">
        <f t="shared" si="14"/>
        <v>56.315288888888894</v>
      </c>
      <c r="O60" s="29">
        <f t="shared" si="4"/>
        <v>10520</v>
      </c>
      <c r="P60" s="29">
        <f t="shared" si="4"/>
        <v>7000</v>
      </c>
      <c r="Q60" s="29">
        <f t="shared" si="4"/>
        <v>8605.9259999999995</v>
      </c>
      <c r="R60" s="29">
        <f t="shared" si="15"/>
        <v>122.94179999999999</v>
      </c>
      <c r="S60" s="26">
        <f t="shared" si="16"/>
        <v>81.805380228136883</v>
      </c>
      <c r="T60" s="30">
        <v>1020</v>
      </c>
      <c r="U60" s="30">
        <v>500</v>
      </c>
      <c r="V60" s="29">
        <v>2075.7090000000003</v>
      </c>
      <c r="W60" s="29">
        <f t="shared" si="17"/>
        <v>415.14180000000005</v>
      </c>
      <c r="X60" s="26">
        <f t="shared" si="18"/>
        <v>203.5008823529412</v>
      </c>
      <c r="Y60" s="38">
        <v>7280</v>
      </c>
      <c r="Z60" s="38">
        <v>3500</v>
      </c>
      <c r="AA60" s="29">
        <v>2.1000000000000001E-2</v>
      </c>
      <c r="AB60" s="29">
        <f t="shared" si="19"/>
        <v>6.0000000000000006E-4</v>
      </c>
      <c r="AC60" s="26">
        <f t="shared" si="20"/>
        <v>2.8846153846153849E-4</v>
      </c>
      <c r="AD60" s="30">
        <v>9500</v>
      </c>
      <c r="AE60" s="30">
        <v>6500</v>
      </c>
      <c r="AF60" s="29">
        <v>6530.2169999999996</v>
      </c>
      <c r="AG60" s="29">
        <f t="shared" si="21"/>
        <v>100.4648769230769</v>
      </c>
      <c r="AH60" s="26">
        <f t="shared" si="22"/>
        <v>68.739126315789463</v>
      </c>
      <c r="AI60" s="30">
        <v>120</v>
      </c>
      <c r="AJ60" s="30">
        <v>70</v>
      </c>
      <c r="AK60" s="29">
        <v>47.15</v>
      </c>
      <c r="AL60" s="29">
        <f t="shared" si="23"/>
        <v>67.357142857142861</v>
      </c>
      <c r="AM60" s="26">
        <f t="shared" si="24"/>
        <v>39.291666666666664</v>
      </c>
      <c r="AN60" s="32">
        <v>0</v>
      </c>
      <c r="AO60" s="32">
        <v>0</v>
      </c>
      <c r="AP60" s="29">
        <v>0</v>
      </c>
      <c r="AQ60" s="29" t="e">
        <f t="shared" si="5"/>
        <v>#DIV/0!</v>
      </c>
      <c r="AR60" s="26" t="e">
        <f t="shared" si="6"/>
        <v>#DIV/0!</v>
      </c>
      <c r="AS60" s="31">
        <v>0</v>
      </c>
      <c r="AT60" s="31">
        <v>0</v>
      </c>
      <c r="AU60" s="26"/>
      <c r="AV60" s="26">
        <v>0</v>
      </c>
      <c r="AW60" s="26">
        <v>0</v>
      </c>
      <c r="AX60" s="26"/>
      <c r="AY60" s="26">
        <v>71893.8</v>
      </c>
      <c r="AZ60" s="26">
        <v>53920.3</v>
      </c>
      <c r="BA60" s="26">
        <v>53920.4</v>
      </c>
      <c r="BB60" s="31">
        <v>0</v>
      </c>
      <c r="BC60" s="33">
        <v>0</v>
      </c>
      <c r="BD60" s="33">
        <v>0</v>
      </c>
      <c r="BE60" s="33">
        <v>3966</v>
      </c>
      <c r="BF60" s="33">
        <v>2974.5</v>
      </c>
      <c r="BG60" s="26">
        <v>1852.8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9">
        <f t="shared" si="7"/>
        <v>2040</v>
      </c>
      <c r="BO60" s="29">
        <f t="shared" si="7"/>
        <v>1530</v>
      </c>
      <c r="BP60" s="29">
        <f t="shared" si="7"/>
        <v>936</v>
      </c>
      <c r="BQ60" s="29">
        <f t="shared" si="25"/>
        <v>61.176470588235297</v>
      </c>
      <c r="BR60" s="26">
        <f t="shared" si="26"/>
        <v>45.882352941176471</v>
      </c>
      <c r="BS60" s="30">
        <v>1380</v>
      </c>
      <c r="BT60" s="30">
        <v>1035</v>
      </c>
      <c r="BU60" s="29">
        <v>496</v>
      </c>
      <c r="BV60" s="26">
        <v>0</v>
      </c>
      <c r="BW60" s="26">
        <v>0</v>
      </c>
      <c r="BX60" s="29">
        <v>0</v>
      </c>
      <c r="BY60" s="26">
        <v>0</v>
      </c>
      <c r="BZ60" s="26">
        <v>0</v>
      </c>
      <c r="CA60" s="26">
        <v>0</v>
      </c>
      <c r="CB60" s="30">
        <v>660</v>
      </c>
      <c r="CC60" s="30">
        <v>495</v>
      </c>
      <c r="CD60" s="26">
        <v>440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37">
        <v>0</v>
      </c>
      <c r="CL60" s="37">
        <v>0</v>
      </c>
      <c r="CM60" s="26">
        <v>0</v>
      </c>
      <c r="CN60" s="30">
        <v>2540</v>
      </c>
      <c r="CO60" s="30">
        <v>2000</v>
      </c>
      <c r="CP60" s="26">
        <v>2337.0459999999998</v>
      </c>
      <c r="CQ60" s="26">
        <v>240</v>
      </c>
      <c r="CR60" s="26">
        <v>120</v>
      </c>
      <c r="CS60" s="26">
        <v>0</v>
      </c>
      <c r="CT60" s="30">
        <v>0</v>
      </c>
      <c r="CU60" s="30">
        <v>0</v>
      </c>
      <c r="CV60" s="26">
        <v>0</v>
      </c>
      <c r="CW60" s="26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9">
        <v>744.79700000000003</v>
      </c>
      <c r="DF60" s="29">
        <v>0</v>
      </c>
      <c r="DG60" s="29">
        <f t="shared" si="27"/>
        <v>98359.8</v>
      </c>
      <c r="DH60" s="29">
        <f t="shared" si="27"/>
        <v>70994.8</v>
      </c>
      <c r="DI60" s="29">
        <f t="shared" si="9"/>
        <v>68444.140000000014</v>
      </c>
      <c r="DJ60" s="26">
        <v>0</v>
      </c>
      <c r="DK60" s="26">
        <v>0</v>
      </c>
      <c r="DL60" s="26">
        <v>0</v>
      </c>
      <c r="DM60" s="26">
        <v>2550</v>
      </c>
      <c r="DN60" s="26">
        <v>2409.1999999999998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0</v>
      </c>
      <c r="DU60" s="26">
        <v>0</v>
      </c>
      <c r="DV60" s="26">
        <v>0</v>
      </c>
      <c r="DW60" s="26">
        <v>0</v>
      </c>
      <c r="DX60" s="26">
        <v>0</v>
      </c>
      <c r="DY60" s="26">
        <v>0</v>
      </c>
      <c r="DZ60" s="26">
        <v>0</v>
      </c>
      <c r="EA60" s="29">
        <v>0</v>
      </c>
      <c r="EB60" s="29">
        <v>0</v>
      </c>
      <c r="EC60" s="29">
        <f t="shared" si="10"/>
        <v>2550</v>
      </c>
      <c r="ED60" s="29">
        <f t="shared" si="10"/>
        <v>2409.1999999999998</v>
      </c>
      <c r="EE60" s="29">
        <f t="shared" si="11"/>
        <v>0</v>
      </c>
      <c r="EF60" s="39"/>
      <c r="EG60" s="35"/>
      <c r="EH60" s="35"/>
      <c r="EI60" s="35"/>
      <c r="EJ60" s="35"/>
      <c r="EK60" s="35"/>
      <c r="EL60" s="39"/>
      <c r="EM60" s="35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21" customHeight="1">
      <c r="A61" s="25">
        <v>52</v>
      </c>
      <c r="B61" s="59" t="s">
        <v>109</v>
      </c>
      <c r="C61" s="26">
        <v>16055.599999999999</v>
      </c>
      <c r="D61" s="38">
        <v>0</v>
      </c>
      <c r="E61" s="28">
        <f t="shared" si="28"/>
        <v>39177.1</v>
      </c>
      <c r="F61" s="28">
        <f t="shared" si="28"/>
        <v>29382.700000000004</v>
      </c>
      <c r="G61" s="29">
        <f t="shared" si="0"/>
        <v>26668.379000000001</v>
      </c>
      <c r="H61" s="29">
        <f t="shared" si="1"/>
        <v>90.762179786064578</v>
      </c>
      <c r="I61" s="29">
        <f t="shared" si="2"/>
        <v>68.071345250158899</v>
      </c>
      <c r="J61" s="29">
        <f t="shared" si="29"/>
        <v>7737.5</v>
      </c>
      <c r="K61" s="29">
        <f t="shared" si="29"/>
        <v>5803</v>
      </c>
      <c r="L61" s="29">
        <f t="shared" si="29"/>
        <v>3088.6790000000001</v>
      </c>
      <c r="M61" s="29">
        <f t="shared" si="13"/>
        <v>53.2255557470274</v>
      </c>
      <c r="N61" s="29">
        <f t="shared" si="14"/>
        <v>39.918306946688212</v>
      </c>
      <c r="O61" s="29">
        <f t="shared" si="4"/>
        <v>2294.5</v>
      </c>
      <c r="P61" s="29">
        <f t="shared" si="4"/>
        <v>1720.8</v>
      </c>
      <c r="Q61" s="29">
        <f t="shared" si="4"/>
        <v>2414.1790000000001</v>
      </c>
      <c r="R61" s="29">
        <f t="shared" si="15"/>
        <v>140.29399116689913</v>
      </c>
      <c r="S61" s="26">
        <f t="shared" si="16"/>
        <v>105.21590760514275</v>
      </c>
      <c r="T61" s="30">
        <v>50</v>
      </c>
      <c r="U61" s="30">
        <v>37.5</v>
      </c>
      <c r="V61" s="29">
        <v>578.19500000000028</v>
      </c>
      <c r="W61" s="29">
        <f t="shared" si="17"/>
        <v>1541.8533333333341</v>
      </c>
      <c r="X61" s="26">
        <f t="shared" si="18"/>
        <v>1156.3900000000006</v>
      </c>
      <c r="Y61" s="38">
        <v>3463</v>
      </c>
      <c r="Z61" s="38">
        <v>2597.3000000000002</v>
      </c>
      <c r="AA61" s="29">
        <v>153</v>
      </c>
      <c r="AB61" s="29">
        <f t="shared" si="19"/>
        <v>5.8907326839410157</v>
      </c>
      <c r="AC61" s="26">
        <f t="shared" si="20"/>
        <v>4.4181345654057171</v>
      </c>
      <c r="AD61" s="30">
        <v>2244.5</v>
      </c>
      <c r="AE61" s="30">
        <v>1683.3</v>
      </c>
      <c r="AF61" s="29">
        <v>1835.9839999999999</v>
      </c>
      <c r="AG61" s="29">
        <f t="shared" si="21"/>
        <v>109.0705162478465</v>
      </c>
      <c r="AH61" s="26">
        <f t="shared" si="22"/>
        <v>81.799242593005118</v>
      </c>
      <c r="AI61" s="30">
        <v>125</v>
      </c>
      <c r="AJ61" s="30">
        <v>93.7</v>
      </c>
      <c r="AK61" s="29">
        <v>0</v>
      </c>
      <c r="AL61" s="29">
        <f t="shared" si="23"/>
        <v>0</v>
      </c>
      <c r="AM61" s="26">
        <f t="shared" si="24"/>
        <v>0</v>
      </c>
      <c r="AN61" s="32">
        <v>0</v>
      </c>
      <c r="AO61" s="32">
        <v>0</v>
      </c>
      <c r="AP61" s="29">
        <v>0</v>
      </c>
      <c r="AQ61" s="29" t="e">
        <f t="shared" si="5"/>
        <v>#DIV/0!</v>
      </c>
      <c r="AR61" s="26" t="e">
        <f t="shared" si="6"/>
        <v>#DIV/0!</v>
      </c>
      <c r="AS61" s="31">
        <v>0</v>
      </c>
      <c r="AT61" s="31">
        <v>0</v>
      </c>
      <c r="AU61" s="26"/>
      <c r="AV61" s="26">
        <v>0</v>
      </c>
      <c r="AW61" s="26">
        <v>0</v>
      </c>
      <c r="AX61" s="26"/>
      <c r="AY61" s="26">
        <v>31439.599999999999</v>
      </c>
      <c r="AZ61" s="26">
        <v>23579.7</v>
      </c>
      <c r="BA61" s="26">
        <v>23579.7</v>
      </c>
      <c r="BB61" s="31">
        <v>0</v>
      </c>
      <c r="BC61" s="33">
        <v>0</v>
      </c>
      <c r="BD61" s="33">
        <v>0</v>
      </c>
      <c r="BE61" s="34"/>
      <c r="BF61" s="34">
        <v>0</v>
      </c>
      <c r="BG61" s="26"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9">
        <f t="shared" si="7"/>
        <v>800</v>
      </c>
      <c r="BO61" s="29">
        <f t="shared" si="7"/>
        <v>600</v>
      </c>
      <c r="BP61" s="29">
        <f t="shared" si="7"/>
        <v>222</v>
      </c>
      <c r="BQ61" s="29">
        <f t="shared" si="25"/>
        <v>37</v>
      </c>
      <c r="BR61" s="26">
        <f t="shared" si="26"/>
        <v>27.750000000000004</v>
      </c>
      <c r="BS61" s="30">
        <v>800</v>
      </c>
      <c r="BT61" s="30">
        <v>600</v>
      </c>
      <c r="BU61" s="29">
        <v>0</v>
      </c>
      <c r="BV61" s="26">
        <v>0</v>
      </c>
      <c r="BW61" s="26">
        <v>0</v>
      </c>
      <c r="BX61" s="29">
        <v>222</v>
      </c>
      <c r="BY61" s="26">
        <v>0</v>
      </c>
      <c r="BZ61" s="26">
        <v>0</v>
      </c>
      <c r="CA61" s="26">
        <v>0</v>
      </c>
      <c r="CB61" s="30">
        <v>0</v>
      </c>
      <c r="CC61" s="30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37">
        <v>550</v>
      </c>
      <c r="CL61" s="30">
        <v>412.5</v>
      </c>
      <c r="CM61" s="26">
        <v>10</v>
      </c>
      <c r="CN61" s="30">
        <v>500</v>
      </c>
      <c r="CO61" s="30">
        <v>375</v>
      </c>
      <c r="CP61" s="26">
        <v>0</v>
      </c>
      <c r="CQ61" s="26">
        <v>500</v>
      </c>
      <c r="CR61" s="26">
        <v>375</v>
      </c>
      <c r="CS61" s="26">
        <v>0</v>
      </c>
      <c r="CT61" s="30">
        <v>0</v>
      </c>
      <c r="CU61" s="30">
        <v>0</v>
      </c>
      <c r="CV61" s="26">
        <v>0</v>
      </c>
      <c r="CW61" s="26">
        <v>5</v>
      </c>
      <c r="CX61" s="26">
        <v>3.7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9">
        <v>289.5</v>
      </c>
      <c r="DF61" s="29">
        <v>0</v>
      </c>
      <c r="DG61" s="29">
        <f t="shared" si="27"/>
        <v>39177.1</v>
      </c>
      <c r="DH61" s="29">
        <f t="shared" si="27"/>
        <v>29382.7</v>
      </c>
      <c r="DI61" s="29">
        <f t="shared" si="9"/>
        <v>26668.379000000001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26">
        <v>0</v>
      </c>
      <c r="DQ61" s="26">
        <v>0</v>
      </c>
      <c r="DR61" s="26">
        <v>0</v>
      </c>
      <c r="DS61" s="26">
        <v>0</v>
      </c>
      <c r="DT61" s="26">
        <v>0</v>
      </c>
      <c r="DU61" s="26">
        <v>0</v>
      </c>
      <c r="DV61" s="26">
        <v>0</v>
      </c>
      <c r="DW61" s="26">
        <v>0</v>
      </c>
      <c r="DX61" s="26">
        <v>0</v>
      </c>
      <c r="DY61" s="26">
        <v>4138.1000000000004</v>
      </c>
      <c r="DZ61" s="26">
        <v>4138.1000000000004</v>
      </c>
      <c r="EA61" s="29">
        <v>0</v>
      </c>
      <c r="EB61" s="29">
        <v>0</v>
      </c>
      <c r="EC61" s="29">
        <f t="shared" si="10"/>
        <v>4138.1000000000004</v>
      </c>
      <c r="ED61" s="29">
        <f t="shared" si="10"/>
        <v>4138.1000000000004</v>
      </c>
      <c r="EE61" s="29">
        <f t="shared" si="11"/>
        <v>0</v>
      </c>
      <c r="EF61" s="39"/>
      <c r="EG61" s="35"/>
      <c r="EH61" s="35"/>
      <c r="EI61" s="35"/>
      <c r="EJ61" s="35"/>
      <c r="EK61" s="35"/>
      <c r="EL61" s="39"/>
      <c r="EM61" s="35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21" customHeight="1">
      <c r="A62" s="25">
        <v>53</v>
      </c>
      <c r="B62" s="59" t="s">
        <v>110</v>
      </c>
      <c r="C62" s="26">
        <v>8633</v>
      </c>
      <c r="D62" s="38">
        <v>0</v>
      </c>
      <c r="E62" s="28">
        <f t="shared" si="28"/>
        <v>76336.800000000003</v>
      </c>
      <c r="F62" s="28">
        <f t="shared" si="28"/>
        <v>52806.25</v>
      </c>
      <c r="G62" s="29">
        <f t="shared" si="0"/>
        <v>54545.082799999996</v>
      </c>
      <c r="H62" s="29">
        <f t="shared" si="1"/>
        <v>103.29285416025564</v>
      </c>
      <c r="I62" s="29">
        <f t="shared" si="2"/>
        <v>71.453195313400613</v>
      </c>
      <c r="J62" s="29">
        <f t="shared" si="29"/>
        <v>15240.800000000001</v>
      </c>
      <c r="K62" s="29">
        <f t="shared" si="29"/>
        <v>6908</v>
      </c>
      <c r="L62" s="29">
        <f t="shared" si="29"/>
        <v>9104.4827999999998</v>
      </c>
      <c r="M62" s="29">
        <f t="shared" si="13"/>
        <v>131.79621887666474</v>
      </c>
      <c r="N62" s="29">
        <f t="shared" si="14"/>
        <v>59.737564957220087</v>
      </c>
      <c r="O62" s="29">
        <f t="shared" si="4"/>
        <v>7980</v>
      </c>
      <c r="P62" s="29">
        <f t="shared" si="4"/>
        <v>3300</v>
      </c>
      <c r="Q62" s="29">
        <f t="shared" si="4"/>
        <v>4694.3769999999986</v>
      </c>
      <c r="R62" s="29">
        <f t="shared" si="15"/>
        <v>142.25384848484845</v>
      </c>
      <c r="S62" s="26">
        <f t="shared" si="16"/>
        <v>58.826779448621537</v>
      </c>
      <c r="T62" s="30">
        <v>180</v>
      </c>
      <c r="U62" s="30">
        <v>100</v>
      </c>
      <c r="V62" s="29">
        <v>113.25599999999861</v>
      </c>
      <c r="W62" s="29">
        <f t="shared" si="17"/>
        <v>113.25599999999861</v>
      </c>
      <c r="X62" s="26">
        <f t="shared" si="18"/>
        <v>62.91999999999922</v>
      </c>
      <c r="Y62" s="38">
        <v>4300</v>
      </c>
      <c r="Z62" s="38">
        <v>2000</v>
      </c>
      <c r="AA62" s="29">
        <v>1212.6058</v>
      </c>
      <c r="AB62" s="29">
        <f t="shared" si="19"/>
        <v>60.630289999999995</v>
      </c>
      <c r="AC62" s="26">
        <f t="shared" si="20"/>
        <v>28.200134883720928</v>
      </c>
      <c r="AD62" s="30">
        <v>7800</v>
      </c>
      <c r="AE62" s="30">
        <v>3200</v>
      </c>
      <c r="AF62" s="29">
        <v>4581.1210000000001</v>
      </c>
      <c r="AG62" s="29">
        <f t="shared" si="21"/>
        <v>143.16003125</v>
      </c>
      <c r="AH62" s="26">
        <f t="shared" si="22"/>
        <v>58.732320512820515</v>
      </c>
      <c r="AI62" s="30">
        <v>220</v>
      </c>
      <c r="AJ62" s="30">
        <v>100</v>
      </c>
      <c r="AK62" s="29">
        <v>73.599999999999994</v>
      </c>
      <c r="AL62" s="29">
        <f t="shared" si="23"/>
        <v>73.599999999999994</v>
      </c>
      <c r="AM62" s="26">
        <f t="shared" si="24"/>
        <v>33.454545454545453</v>
      </c>
      <c r="AN62" s="32">
        <v>0</v>
      </c>
      <c r="AO62" s="32">
        <v>0</v>
      </c>
      <c r="AP62" s="29">
        <v>0</v>
      </c>
      <c r="AQ62" s="29" t="e">
        <f t="shared" si="5"/>
        <v>#DIV/0!</v>
      </c>
      <c r="AR62" s="26" t="e">
        <f t="shared" si="6"/>
        <v>#DIV/0!</v>
      </c>
      <c r="AS62" s="31">
        <v>0</v>
      </c>
      <c r="AT62" s="31">
        <v>0</v>
      </c>
      <c r="AU62" s="26"/>
      <c r="AV62" s="26">
        <v>0</v>
      </c>
      <c r="AW62" s="26">
        <v>0</v>
      </c>
      <c r="AX62" s="26"/>
      <c r="AY62" s="26">
        <v>59570.2</v>
      </c>
      <c r="AZ62" s="26">
        <v>44677.65</v>
      </c>
      <c r="BA62" s="26">
        <v>44677.7</v>
      </c>
      <c r="BB62" s="31">
        <v>0</v>
      </c>
      <c r="BC62" s="33">
        <v>0</v>
      </c>
      <c r="BD62" s="33">
        <v>0</v>
      </c>
      <c r="BE62" s="34">
        <v>1525.8</v>
      </c>
      <c r="BF62" s="34">
        <v>1220.5999999999999</v>
      </c>
      <c r="BG62" s="26">
        <v>762.9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9">
        <f t="shared" si="7"/>
        <v>1190.8</v>
      </c>
      <c r="BO62" s="29">
        <f t="shared" si="7"/>
        <v>388</v>
      </c>
      <c r="BP62" s="29">
        <f t="shared" si="7"/>
        <v>1234.8</v>
      </c>
      <c r="BQ62" s="29">
        <f t="shared" si="25"/>
        <v>318.24742268041234</v>
      </c>
      <c r="BR62" s="26">
        <f t="shared" si="26"/>
        <v>103.69499496137051</v>
      </c>
      <c r="BS62" s="30">
        <v>69.2</v>
      </c>
      <c r="BT62" s="30">
        <v>38</v>
      </c>
      <c r="BU62" s="29">
        <v>0</v>
      </c>
      <c r="BV62" s="26">
        <v>0</v>
      </c>
      <c r="BW62" s="26">
        <v>0</v>
      </c>
      <c r="BX62" s="29">
        <v>0</v>
      </c>
      <c r="BY62" s="26">
        <v>1121.5999999999999</v>
      </c>
      <c r="BZ62" s="26">
        <v>350</v>
      </c>
      <c r="CA62" s="26">
        <v>1234.8</v>
      </c>
      <c r="CB62" s="30">
        <v>0</v>
      </c>
      <c r="CC62" s="30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37">
        <v>620</v>
      </c>
      <c r="CL62" s="37">
        <v>400</v>
      </c>
      <c r="CM62" s="26">
        <v>556.70000000000005</v>
      </c>
      <c r="CN62" s="30">
        <v>930</v>
      </c>
      <c r="CO62" s="30">
        <v>720</v>
      </c>
      <c r="CP62" s="26">
        <v>1332.4</v>
      </c>
      <c r="CQ62" s="26">
        <v>300</v>
      </c>
      <c r="CR62" s="26">
        <v>80</v>
      </c>
      <c r="CS62" s="26">
        <v>0</v>
      </c>
      <c r="CT62" s="30">
        <v>0</v>
      </c>
      <c r="CU62" s="30">
        <v>0</v>
      </c>
      <c r="CV62" s="26"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9">
        <v>0</v>
      </c>
      <c r="DF62" s="29">
        <v>0</v>
      </c>
      <c r="DG62" s="29">
        <f t="shared" si="27"/>
        <v>76336.800000000003</v>
      </c>
      <c r="DH62" s="29">
        <f t="shared" si="27"/>
        <v>52806.25</v>
      </c>
      <c r="DI62" s="29">
        <f t="shared" si="9"/>
        <v>54545.082799999996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>
        <v>0</v>
      </c>
      <c r="DQ62" s="26">
        <v>0</v>
      </c>
      <c r="DR62" s="26">
        <v>0</v>
      </c>
      <c r="DS62" s="26">
        <v>0</v>
      </c>
      <c r="DT62" s="26">
        <v>0</v>
      </c>
      <c r="DU62" s="26">
        <v>0</v>
      </c>
      <c r="DV62" s="26">
        <v>0</v>
      </c>
      <c r="DW62" s="26">
        <v>0</v>
      </c>
      <c r="DX62" s="26">
        <v>0</v>
      </c>
      <c r="DY62" s="26">
        <v>6291</v>
      </c>
      <c r="DZ62" s="26">
        <v>6291</v>
      </c>
      <c r="EA62" s="29">
        <v>0</v>
      </c>
      <c r="EB62" s="29">
        <v>0</v>
      </c>
      <c r="EC62" s="29">
        <f t="shared" si="10"/>
        <v>6291</v>
      </c>
      <c r="ED62" s="29">
        <f t="shared" si="10"/>
        <v>6291</v>
      </c>
      <c r="EE62" s="29">
        <f t="shared" si="11"/>
        <v>0</v>
      </c>
      <c r="EF62" s="39"/>
      <c r="EG62" s="35"/>
      <c r="EH62" s="35"/>
      <c r="EI62" s="35"/>
      <c r="EJ62" s="35"/>
      <c r="EK62" s="35"/>
      <c r="EL62" s="39"/>
      <c r="EM62" s="35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21" customHeight="1">
      <c r="A63" s="25">
        <v>54</v>
      </c>
      <c r="B63" s="59" t="s">
        <v>111</v>
      </c>
      <c r="C63" s="26">
        <v>622.6</v>
      </c>
      <c r="D63" s="38">
        <v>0</v>
      </c>
      <c r="E63" s="28">
        <f t="shared" si="28"/>
        <v>111170</v>
      </c>
      <c r="F63" s="28">
        <f t="shared" si="28"/>
        <v>79002.600000000006</v>
      </c>
      <c r="G63" s="29">
        <f t="shared" si="0"/>
        <v>69918.068599999999</v>
      </c>
      <c r="H63" s="29">
        <f t="shared" si="1"/>
        <v>88.500971613592455</v>
      </c>
      <c r="I63" s="29">
        <f t="shared" si="2"/>
        <v>62.892928487901415</v>
      </c>
      <c r="J63" s="29">
        <f t="shared" si="29"/>
        <v>37033.1</v>
      </c>
      <c r="K63" s="29">
        <f t="shared" si="29"/>
        <v>23400</v>
      </c>
      <c r="L63" s="29">
        <f t="shared" si="29"/>
        <v>13655.368600000002</v>
      </c>
      <c r="M63" s="29">
        <f t="shared" si="13"/>
        <v>58.356276068376076</v>
      </c>
      <c r="N63" s="29">
        <f t="shared" si="14"/>
        <v>36.873414864000047</v>
      </c>
      <c r="O63" s="29">
        <f t="shared" si="4"/>
        <v>18106.2</v>
      </c>
      <c r="P63" s="29">
        <f t="shared" si="4"/>
        <v>11800</v>
      </c>
      <c r="Q63" s="29">
        <f t="shared" si="4"/>
        <v>8939.3698000000004</v>
      </c>
      <c r="R63" s="29">
        <f t="shared" si="15"/>
        <v>75.757371186440679</v>
      </c>
      <c r="S63" s="26">
        <f t="shared" si="16"/>
        <v>49.371871513625166</v>
      </c>
      <c r="T63" s="30">
        <v>1224.4000000000001</v>
      </c>
      <c r="U63" s="30">
        <v>800</v>
      </c>
      <c r="V63" s="29">
        <v>440.86579999999935</v>
      </c>
      <c r="W63" s="29">
        <f t="shared" si="17"/>
        <v>55.108224999999919</v>
      </c>
      <c r="X63" s="26">
        <f t="shared" si="18"/>
        <v>36.006680823260318</v>
      </c>
      <c r="Y63" s="38">
        <v>15363.9</v>
      </c>
      <c r="Z63" s="38">
        <v>10000</v>
      </c>
      <c r="AA63" s="29">
        <v>4261.9988000000003</v>
      </c>
      <c r="AB63" s="29">
        <f t="shared" si="19"/>
        <v>42.619988000000006</v>
      </c>
      <c r="AC63" s="26">
        <f t="shared" si="20"/>
        <v>27.740344573968851</v>
      </c>
      <c r="AD63" s="30">
        <v>16881.8</v>
      </c>
      <c r="AE63" s="30">
        <v>11000</v>
      </c>
      <c r="AF63" s="29">
        <v>8498.5040000000008</v>
      </c>
      <c r="AG63" s="29">
        <f t="shared" si="21"/>
        <v>77.259127272727284</v>
      </c>
      <c r="AH63" s="26">
        <f t="shared" si="22"/>
        <v>50.34121953820091</v>
      </c>
      <c r="AI63" s="30">
        <v>320</v>
      </c>
      <c r="AJ63" s="30">
        <v>200</v>
      </c>
      <c r="AK63" s="29">
        <v>0</v>
      </c>
      <c r="AL63" s="29">
        <f t="shared" si="23"/>
        <v>0</v>
      </c>
      <c r="AM63" s="26">
        <f t="shared" si="24"/>
        <v>0</v>
      </c>
      <c r="AN63" s="32">
        <v>0</v>
      </c>
      <c r="AO63" s="32">
        <v>0</v>
      </c>
      <c r="AP63" s="29">
        <v>0</v>
      </c>
      <c r="AQ63" s="29" t="e">
        <f t="shared" si="5"/>
        <v>#DIV/0!</v>
      </c>
      <c r="AR63" s="26" t="e">
        <f t="shared" si="6"/>
        <v>#DIV/0!</v>
      </c>
      <c r="AS63" s="31">
        <v>0</v>
      </c>
      <c r="AT63" s="31">
        <v>0</v>
      </c>
      <c r="AU63" s="26"/>
      <c r="AV63" s="26">
        <v>0</v>
      </c>
      <c r="AW63" s="26">
        <v>0</v>
      </c>
      <c r="AX63" s="26"/>
      <c r="AY63" s="26">
        <v>74136.899999999994</v>
      </c>
      <c r="AZ63" s="26">
        <v>55602.6</v>
      </c>
      <c r="BA63" s="26">
        <v>55602.7</v>
      </c>
      <c r="BB63" s="31">
        <v>0</v>
      </c>
      <c r="BC63" s="33">
        <v>0</v>
      </c>
      <c r="BD63" s="33">
        <v>0</v>
      </c>
      <c r="BE63" s="34"/>
      <c r="BF63" s="34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9">
        <f t="shared" si="7"/>
        <v>793</v>
      </c>
      <c r="BO63" s="29">
        <f t="shared" si="7"/>
        <v>400</v>
      </c>
      <c r="BP63" s="29">
        <f t="shared" si="7"/>
        <v>0</v>
      </c>
      <c r="BQ63" s="29">
        <f t="shared" si="25"/>
        <v>0</v>
      </c>
      <c r="BR63" s="26">
        <f t="shared" si="26"/>
        <v>0</v>
      </c>
      <c r="BS63" s="30">
        <v>793</v>
      </c>
      <c r="BT63" s="30">
        <v>400</v>
      </c>
      <c r="BU63" s="29">
        <v>0</v>
      </c>
      <c r="BV63" s="26">
        <v>0</v>
      </c>
      <c r="BW63" s="26">
        <v>0</v>
      </c>
      <c r="BX63" s="29">
        <v>0</v>
      </c>
      <c r="BY63" s="26">
        <v>0</v>
      </c>
      <c r="BZ63" s="26">
        <v>0</v>
      </c>
      <c r="CA63" s="26">
        <v>0</v>
      </c>
      <c r="CB63" s="30">
        <v>0</v>
      </c>
      <c r="CC63" s="30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37">
        <v>600</v>
      </c>
      <c r="CL63" s="37">
        <v>400</v>
      </c>
      <c r="CM63" s="26">
        <v>0</v>
      </c>
      <c r="CN63" s="30">
        <v>1850</v>
      </c>
      <c r="CO63" s="30">
        <v>600</v>
      </c>
      <c r="CP63" s="26">
        <v>454</v>
      </c>
      <c r="CQ63" s="26">
        <v>600</v>
      </c>
      <c r="CR63" s="26">
        <v>400</v>
      </c>
      <c r="CS63" s="26">
        <v>9</v>
      </c>
      <c r="CT63" s="30">
        <v>0</v>
      </c>
      <c r="CU63" s="30">
        <v>0</v>
      </c>
      <c r="CV63" s="26"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9">
        <v>0</v>
      </c>
      <c r="DF63" s="29">
        <v>0</v>
      </c>
      <c r="DG63" s="29">
        <f t="shared" si="27"/>
        <v>111170</v>
      </c>
      <c r="DH63" s="29">
        <f t="shared" si="27"/>
        <v>79002.600000000006</v>
      </c>
      <c r="DI63" s="29">
        <f t="shared" si="9"/>
        <v>69258.068599999999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660</v>
      </c>
      <c r="DP63" s="26">
        <v>0</v>
      </c>
      <c r="DQ63" s="26">
        <v>0</v>
      </c>
      <c r="DR63" s="26">
        <v>0</v>
      </c>
      <c r="DS63" s="26">
        <v>0</v>
      </c>
      <c r="DT63" s="26">
        <v>0</v>
      </c>
      <c r="DU63" s="26">
        <v>0</v>
      </c>
      <c r="DV63" s="26">
        <v>0</v>
      </c>
      <c r="DW63" s="26">
        <v>0</v>
      </c>
      <c r="DX63" s="26">
        <v>0</v>
      </c>
      <c r="DY63" s="26">
        <v>18000</v>
      </c>
      <c r="DZ63" s="26">
        <v>18000</v>
      </c>
      <c r="EA63" s="29">
        <v>10140.510899999999</v>
      </c>
      <c r="EB63" s="29">
        <v>0</v>
      </c>
      <c r="EC63" s="29">
        <f t="shared" si="10"/>
        <v>18000</v>
      </c>
      <c r="ED63" s="29">
        <f t="shared" si="10"/>
        <v>18000</v>
      </c>
      <c r="EE63" s="29">
        <f t="shared" si="11"/>
        <v>10800.510899999999</v>
      </c>
      <c r="EF63" s="39"/>
      <c r="EG63" s="35"/>
      <c r="EH63" s="35"/>
      <c r="EI63" s="35"/>
      <c r="EJ63" s="35"/>
      <c r="EK63" s="35"/>
      <c r="EL63" s="39"/>
      <c r="EM63" s="35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21" customHeight="1">
      <c r="A64" s="25">
        <v>55</v>
      </c>
      <c r="B64" s="59" t="s">
        <v>112</v>
      </c>
      <c r="C64" s="26">
        <v>420.1</v>
      </c>
      <c r="D64" s="38">
        <v>1644.2</v>
      </c>
      <c r="E64" s="28">
        <f t="shared" si="28"/>
        <v>20785.699999999997</v>
      </c>
      <c r="F64" s="28">
        <f t="shared" si="28"/>
        <v>15714.099999999999</v>
      </c>
      <c r="G64" s="29">
        <f t="shared" si="0"/>
        <v>8649.2079999999987</v>
      </c>
      <c r="H64" s="29">
        <f t="shared" si="1"/>
        <v>55.041065030768543</v>
      </c>
      <c r="I64" s="29">
        <f t="shared" si="2"/>
        <v>41.611338564493863</v>
      </c>
      <c r="J64" s="29">
        <f t="shared" si="29"/>
        <v>12448.099999999999</v>
      </c>
      <c r="K64" s="29">
        <f t="shared" si="29"/>
        <v>9335.9</v>
      </c>
      <c r="L64" s="29">
        <f t="shared" si="29"/>
        <v>2271.0079999999998</v>
      </c>
      <c r="M64" s="29">
        <f t="shared" si="13"/>
        <v>24.325539048190318</v>
      </c>
      <c r="N64" s="29">
        <f t="shared" si="14"/>
        <v>18.243812308705749</v>
      </c>
      <c r="O64" s="29">
        <f t="shared" si="4"/>
        <v>2869.4</v>
      </c>
      <c r="P64" s="29">
        <f t="shared" si="4"/>
        <v>2152</v>
      </c>
      <c r="Q64" s="29">
        <f t="shared" si="4"/>
        <v>1419.7909999999997</v>
      </c>
      <c r="R64" s="29">
        <f t="shared" si="15"/>
        <v>65.975418215613374</v>
      </c>
      <c r="S64" s="26">
        <f t="shared" si="16"/>
        <v>49.480414023837724</v>
      </c>
      <c r="T64" s="30">
        <v>19.399999999999999</v>
      </c>
      <c r="U64" s="30">
        <v>14.5</v>
      </c>
      <c r="V64" s="29">
        <v>392.68599999999975</v>
      </c>
      <c r="W64" s="29">
        <f t="shared" si="17"/>
        <v>2708.1793103448258</v>
      </c>
      <c r="X64" s="26">
        <f t="shared" si="18"/>
        <v>2024.1546391752563</v>
      </c>
      <c r="Y64" s="38">
        <v>8128.7</v>
      </c>
      <c r="Z64" s="38">
        <v>6096.4</v>
      </c>
      <c r="AA64" s="29">
        <v>325.99299999999999</v>
      </c>
      <c r="AB64" s="29">
        <f t="shared" si="19"/>
        <v>5.3473033265533756</v>
      </c>
      <c r="AC64" s="26">
        <f t="shared" si="20"/>
        <v>4.0103952661557196</v>
      </c>
      <c r="AD64" s="30">
        <v>2850</v>
      </c>
      <c r="AE64" s="30">
        <v>2137.5</v>
      </c>
      <c r="AF64" s="29">
        <v>1027.105</v>
      </c>
      <c r="AG64" s="29">
        <f t="shared" si="21"/>
        <v>48.051695906432748</v>
      </c>
      <c r="AH64" s="26">
        <f t="shared" si="22"/>
        <v>36.038771929824563</v>
      </c>
      <c r="AI64" s="30">
        <v>0</v>
      </c>
      <c r="AJ64" s="30">
        <v>0</v>
      </c>
      <c r="AK64" s="29">
        <v>0</v>
      </c>
      <c r="AL64" s="29" t="e">
        <f t="shared" si="23"/>
        <v>#DIV/0!</v>
      </c>
      <c r="AM64" s="26" t="e">
        <f t="shared" si="24"/>
        <v>#DIV/0!</v>
      </c>
      <c r="AN64" s="32">
        <v>0</v>
      </c>
      <c r="AO64" s="32">
        <v>0</v>
      </c>
      <c r="AP64" s="29">
        <v>0</v>
      </c>
      <c r="AQ64" s="29" t="e">
        <f t="shared" si="5"/>
        <v>#DIV/0!</v>
      </c>
      <c r="AR64" s="26" t="e">
        <f t="shared" si="6"/>
        <v>#DIV/0!</v>
      </c>
      <c r="AS64" s="31">
        <v>0</v>
      </c>
      <c r="AT64" s="31">
        <v>0</v>
      </c>
      <c r="AU64" s="26"/>
      <c r="AV64" s="26">
        <v>0</v>
      </c>
      <c r="AW64" s="26">
        <v>0</v>
      </c>
      <c r="AX64" s="26"/>
      <c r="AY64" s="26">
        <v>7837.6</v>
      </c>
      <c r="AZ64" s="26">
        <v>5878.2</v>
      </c>
      <c r="BA64" s="26">
        <v>5878.2</v>
      </c>
      <c r="BB64" s="31">
        <v>0</v>
      </c>
      <c r="BC64" s="33">
        <v>0</v>
      </c>
      <c r="BD64" s="33">
        <v>0</v>
      </c>
      <c r="BE64" s="34"/>
      <c r="BF64" s="34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9">
        <f t="shared" si="7"/>
        <v>350</v>
      </c>
      <c r="BO64" s="29">
        <f t="shared" si="7"/>
        <v>262.5</v>
      </c>
      <c r="BP64" s="29">
        <f t="shared" si="7"/>
        <v>9.3239999999999998</v>
      </c>
      <c r="BQ64" s="29">
        <f t="shared" si="25"/>
        <v>3.5519999999999996</v>
      </c>
      <c r="BR64" s="26">
        <f t="shared" si="26"/>
        <v>2.6640000000000001</v>
      </c>
      <c r="BS64" s="30">
        <v>350</v>
      </c>
      <c r="BT64" s="30">
        <v>262.5</v>
      </c>
      <c r="BU64" s="29">
        <v>9.3239999999999998</v>
      </c>
      <c r="BV64" s="26">
        <v>0</v>
      </c>
      <c r="BW64" s="26">
        <v>0</v>
      </c>
      <c r="BX64" s="29">
        <v>0</v>
      </c>
      <c r="BY64" s="26">
        <v>0</v>
      </c>
      <c r="BZ64" s="26">
        <v>0</v>
      </c>
      <c r="CA64" s="26">
        <v>0</v>
      </c>
      <c r="CB64" s="30">
        <v>0</v>
      </c>
      <c r="CC64" s="30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37">
        <v>1100</v>
      </c>
      <c r="CL64" s="30">
        <v>825</v>
      </c>
      <c r="CM64" s="26">
        <v>0</v>
      </c>
      <c r="CN64" s="30">
        <v>0</v>
      </c>
      <c r="CO64" s="30">
        <v>0</v>
      </c>
      <c r="CP64" s="26">
        <v>515.9</v>
      </c>
      <c r="CQ64" s="26">
        <v>0</v>
      </c>
      <c r="CR64" s="26">
        <v>0</v>
      </c>
      <c r="CS64" s="26">
        <v>0</v>
      </c>
      <c r="CT64" s="30">
        <v>0</v>
      </c>
      <c r="CU64" s="30">
        <v>0</v>
      </c>
      <c r="CV64" s="26">
        <v>0</v>
      </c>
      <c r="CW64" s="26">
        <v>0</v>
      </c>
      <c r="CX64" s="26">
        <v>0</v>
      </c>
      <c r="CY64" s="26">
        <v>0</v>
      </c>
      <c r="CZ64" s="26">
        <v>500</v>
      </c>
      <c r="DA64" s="26">
        <v>500</v>
      </c>
      <c r="DB64" s="26">
        <v>500</v>
      </c>
      <c r="DC64" s="26">
        <v>0</v>
      </c>
      <c r="DD64" s="26">
        <v>0</v>
      </c>
      <c r="DE64" s="29">
        <v>0</v>
      </c>
      <c r="DF64" s="29">
        <v>0</v>
      </c>
      <c r="DG64" s="29">
        <f t="shared" si="27"/>
        <v>20785.699999999997</v>
      </c>
      <c r="DH64" s="29">
        <f t="shared" si="27"/>
        <v>15714.099999999999</v>
      </c>
      <c r="DI64" s="29">
        <f t="shared" si="9"/>
        <v>8649.2079999999987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26">
        <v>0</v>
      </c>
      <c r="DQ64" s="26">
        <v>0</v>
      </c>
      <c r="DR64" s="26">
        <v>0</v>
      </c>
      <c r="DS64" s="26">
        <v>0</v>
      </c>
      <c r="DT64" s="26">
        <v>0</v>
      </c>
      <c r="DU64" s="26">
        <v>0</v>
      </c>
      <c r="DV64" s="26">
        <v>0</v>
      </c>
      <c r="DW64" s="26">
        <v>0</v>
      </c>
      <c r="DX64" s="26">
        <v>0</v>
      </c>
      <c r="DY64" s="26">
        <v>0</v>
      </c>
      <c r="DZ64" s="26">
        <v>0</v>
      </c>
      <c r="EA64" s="29">
        <v>0</v>
      </c>
      <c r="EB64" s="29">
        <v>0</v>
      </c>
      <c r="EC64" s="29">
        <f t="shared" si="10"/>
        <v>0</v>
      </c>
      <c r="ED64" s="29">
        <f t="shared" si="10"/>
        <v>0</v>
      </c>
      <c r="EE64" s="29">
        <f t="shared" si="11"/>
        <v>0</v>
      </c>
      <c r="EF64" s="39"/>
      <c r="EG64" s="35"/>
      <c r="EH64" s="35"/>
      <c r="EI64" s="35"/>
      <c r="EJ64" s="35"/>
      <c r="EK64" s="35"/>
      <c r="EL64" s="39"/>
      <c r="EM64" s="35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21" customHeight="1">
      <c r="A65" s="25">
        <v>56</v>
      </c>
      <c r="B65" s="59" t="s">
        <v>113</v>
      </c>
      <c r="C65" s="26">
        <v>11625.1</v>
      </c>
      <c r="D65" s="38">
        <v>1279.4000000000001</v>
      </c>
      <c r="E65" s="28">
        <f t="shared" si="28"/>
        <v>71251.700000000012</v>
      </c>
      <c r="F65" s="28">
        <f t="shared" si="28"/>
        <v>53438.724999999991</v>
      </c>
      <c r="G65" s="29">
        <f t="shared" si="0"/>
        <v>42776.687000000005</v>
      </c>
      <c r="H65" s="29">
        <f t="shared" si="1"/>
        <v>80.048105563895859</v>
      </c>
      <c r="I65" s="29">
        <f t="shared" si="2"/>
        <v>60.036023000152973</v>
      </c>
      <c r="J65" s="29">
        <f t="shared" si="29"/>
        <v>31292.6</v>
      </c>
      <c r="K65" s="29">
        <f t="shared" si="29"/>
        <v>23469.399999999998</v>
      </c>
      <c r="L65" s="29">
        <f t="shared" si="29"/>
        <v>12807.387000000001</v>
      </c>
      <c r="M65" s="29">
        <f t="shared" si="13"/>
        <v>54.570577006655483</v>
      </c>
      <c r="N65" s="29">
        <f t="shared" si="14"/>
        <v>40.927845560931345</v>
      </c>
      <c r="O65" s="29">
        <f t="shared" si="4"/>
        <v>10722.800000000001</v>
      </c>
      <c r="P65" s="29">
        <f t="shared" si="4"/>
        <v>8042.0999999999995</v>
      </c>
      <c r="Q65" s="29">
        <f t="shared" si="4"/>
        <v>7701.9340000000002</v>
      </c>
      <c r="R65" s="29">
        <f t="shared" si="15"/>
        <v>95.770184404570955</v>
      </c>
      <c r="S65" s="26">
        <f t="shared" si="16"/>
        <v>71.827638303428202</v>
      </c>
      <c r="T65" s="30">
        <v>151.19999999999999</v>
      </c>
      <c r="U65" s="30">
        <v>113.4</v>
      </c>
      <c r="V65" s="29">
        <v>966.96900000000028</v>
      </c>
      <c r="W65" s="29">
        <f t="shared" si="17"/>
        <v>852.70634920634939</v>
      </c>
      <c r="X65" s="26">
        <f t="shared" si="18"/>
        <v>639.52976190476215</v>
      </c>
      <c r="Y65" s="38">
        <v>14962.4</v>
      </c>
      <c r="Z65" s="38">
        <v>11221.8</v>
      </c>
      <c r="AA65" s="29">
        <v>3099.703</v>
      </c>
      <c r="AB65" s="29">
        <f t="shared" si="19"/>
        <v>27.622155090983625</v>
      </c>
      <c r="AC65" s="26">
        <f t="shared" si="20"/>
        <v>20.716616318237715</v>
      </c>
      <c r="AD65" s="30">
        <v>10571.6</v>
      </c>
      <c r="AE65" s="30">
        <v>7928.7</v>
      </c>
      <c r="AF65" s="29">
        <v>6734.9650000000001</v>
      </c>
      <c r="AG65" s="29">
        <f t="shared" si="21"/>
        <v>84.944127032174251</v>
      </c>
      <c r="AH65" s="26">
        <f t="shared" si="22"/>
        <v>63.708095274130692</v>
      </c>
      <c r="AI65" s="30">
        <v>148.80000000000001</v>
      </c>
      <c r="AJ65" s="30">
        <v>111.6</v>
      </c>
      <c r="AK65" s="29">
        <v>71.7</v>
      </c>
      <c r="AL65" s="29">
        <f t="shared" si="23"/>
        <v>64.247311827956992</v>
      </c>
      <c r="AM65" s="26">
        <f t="shared" si="24"/>
        <v>48.185483870967737</v>
      </c>
      <c r="AN65" s="32">
        <v>0</v>
      </c>
      <c r="AO65" s="32">
        <v>0</v>
      </c>
      <c r="AP65" s="29">
        <v>0</v>
      </c>
      <c r="AQ65" s="29" t="e">
        <f t="shared" si="5"/>
        <v>#DIV/0!</v>
      </c>
      <c r="AR65" s="26" t="e">
        <f t="shared" si="6"/>
        <v>#DIV/0!</v>
      </c>
      <c r="AS65" s="31">
        <v>0</v>
      </c>
      <c r="AT65" s="31">
        <v>0</v>
      </c>
      <c r="AU65" s="26"/>
      <c r="AV65" s="26">
        <v>0</v>
      </c>
      <c r="AW65" s="26">
        <v>0</v>
      </c>
      <c r="AX65" s="26"/>
      <c r="AY65" s="26">
        <v>39959.1</v>
      </c>
      <c r="AZ65" s="26">
        <v>29969.324999999997</v>
      </c>
      <c r="BA65" s="26">
        <v>29969.3</v>
      </c>
      <c r="BB65" s="31">
        <v>0</v>
      </c>
      <c r="BC65" s="33">
        <v>0</v>
      </c>
      <c r="BD65" s="33">
        <v>0</v>
      </c>
      <c r="BE65" s="34"/>
      <c r="BF65" s="34">
        <v>0</v>
      </c>
      <c r="BG65" s="26"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9">
        <f t="shared" si="7"/>
        <v>3398.6</v>
      </c>
      <c r="BO65" s="29">
        <f t="shared" si="7"/>
        <v>2548.9</v>
      </c>
      <c r="BP65" s="29">
        <f t="shared" si="7"/>
        <v>1862.25</v>
      </c>
      <c r="BQ65" s="29">
        <f t="shared" si="25"/>
        <v>73.060928243556049</v>
      </c>
      <c r="BR65" s="26">
        <f t="shared" si="26"/>
        <v>54.794621314658976</v>
      </c>
      <c r="BS65" s="30">
        <v>2489</v>
      </c>
      <c r="BT65" s="30">
        <v>1866.7</v>
      </c>
      <c r="BU65" s="29">
        <v>1862.25</v>
      </c>
      <c r="BV65" s="26">
        <v>0</v>
      </c>
      <c r="BW65" s="26">
        <v>0</v>
      </c>
      <c r="BX65" s="29">
        <v>0</v>
      </c>
      <c r="BY65" s="26">
        <v>0</v>
      </c>
      <c r="BZ65" s="26">
        <v>0</v>
      </c>
      <c r="CA65" s="26">
        <v>0</v>
      </c>
      <c r="CB65" s="30">
        <v>909.6</v>
      </c>
      <c r="CC65" s="30">
        <v>682.2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v>0</v>
      </c>
      <c r="CJ65" s="26">
        <v>0</v>
      </c>
      <c r="CK65" s="37">
        <v>500</v>
      </c>
      <c r="CL65" s="37">
        <v>375</v>
      </c>
      <c r="CM65" s="26">
        <v>15</v>
      </c>
      <c r="CN65" s="30">
        <v>1560</v>
      </c>
      <c r="CO65" s="30">
        <v>1170</v>
      </c>
      <c r="CP65" s="26">
        <v>56.8</v>
      </c>
      <c r="CQ65" s="26">
        <v>1560</v>
      </c>
      <c r="CR65" s="26">
        <v>1170</v>
      </c>
      <c r="CS65" s="26">
        <v>0</v>
      </c>
      <c r="CT65" s="30">
        <v>0</v>
      </c>
      <c r="CU65" s="30">
        <v>0</v>
      </c>
      <c r="CV65" s="26"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9">
        <v>0</v>
      </c>
      <c r="DF65" s="29">
        <v>0</v>
      </c>
      <c r="DG65" s="29">
        <f t="shared" si="27"/>
        <v>71251.700000000012</v>
      </c>
      <c r="DH65" s="29">
        <f t="shared" si="27"/>
        <v>53438.724999999991</v>
      </c>
      <c r="DI65" s="29">
        <f t="shared" si="9"/>
        <v>42776.687000000005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6">
        <v>0</v>
      </c>
      <c r="DQ65" s="26">
        <v>0</v>
      </c>
      <c r="DR65" s="26">
        <v>0</v>
      </c>
      <c r="DS65" s="26">
        <v>0</v>
      </c>
      <c r="DT65" s="26">
        <v>0</v>
      </c>
      <c r="DU65" s="26">
        <v>0</v>
      </c>
      <c r="DV65" s="26">
        <v>0</v>
      </c>
      <c r="DW65" s="26">
        <v>0</v>
      </c>
      <c r="DX65" s="26">
        <v>0</v>
      </c>
      <c r="DY65" s="26">
        <v>0</v>
      </c>
      <c r="DZ65" s="26">
        <v>0</v>
      </c>
      <c r="EA65" s="29">
        <v>0</v>
      </c>
      <c r="EB65" s="29">
        <v>0</v>
      </c>
      <c r="EC65" s="29">
        <f t="shared" si="10"/>
        <v>0</v>
      </c>
      <c r="ED65" s="29">
        <f t="shared" si="10"/>
        <v>0</v>
      </c>
      <c r="EE65" s="29">
        <f t="shared" si="11"/>
        <v>0</v>
      </c>
      <c r="EF65" s="39"/>
      <c r="EG65" s="35"/>
      <c r="EH65" s="35"/>
      <c r="EI65" s="35"/>
      <c r="EJ65" s="35"/>
      <c r="EK65" s="35"/>
      <c r="EL65" s="39"/>
      <c r="EM65" s="35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21" customHeight="1">
      <c r="A66" s="25">
        <v>57</v>
      </c>
      <c r="B66" s="59" t="s">
        <v>114</v>
      </c>
      <c r="C66" s="26">
        <v>0</v>
      </c>
      <c r="D66" s="37">
        <v>0</v>
      </c>
      <c r="E66" s="28">
        <f t="shared" si="28"/>
        <v>53576</v>
      </c>
      <c r="F66" s="28">
        <f t="shared" si="28"/>
        <v>40182</v>
      </c>
      <c r="G66" s="29">
        <f t="shared" si="0"/>
        <v>55346.152999999998</v>
      </c>
      <c r="H66" s="29">
        <f t="shared" si="1"/>
        <v>137.73867154447262</v>
      </c>
      <c r="I66" s="29">
        <f t="shared" si="2"/>
        <v>103.30400365835447</v>
      </c>
      <c r="J66" s="29">
        <f t="shared" si="29"/>
        <v>15800</v>
      </c>
      <c r="K66" s="29">
        <f t="shared" si="29"/>
        <v>11850</v>
      </c>
      <c r="L66" s="29">
        <f t="shared" si="29"/>
        <v>9836.7530000000006</v>
      </c>
      <c r="M66" s="29">
        <f t="shared" si="13"/>
        <v>83.010573839662456</v>
      </c>
      <c r="N66" s="29">
        <f t="shared" si="14"/>
        <v>62.257930379746838</v>
      </c>
      <c r="O66" s="29">
        <f t="shared" si="4"/>
        <v>3600</v>
      </c>
      <c r="P66" s="29">
        <f t="shared" si="4"/>
        <v>2700</v>
      </c>
      <c r="Q66" s="29">
        <f t="shared" si="4"/>
        <v>4379.608000000002</v>
      </c>
      <c r="R66" s="29">
        <f t="shared" si="15"/>
        <v>162.2077037037038</v>
      </c>
      <c r="S66" s="26">
        <f t="shared" si="16"/>
        <v>121.65577777777783</v>
      </c>
      <c r="T66" s="31">
        <v>600</v>
      </c>
      <c r="U66" s="31">
        <v>450</v>
      </c>
      <c r="V66" s="29">
        <v>480.74300000000181</v>
      </c>
      <c r="W66" s="29">
        <f t="shared" si="17"/>
        <v>106.83177777777819</v>
      </c>
      <c r="X66" s="26">
        <f t="shared" si="18"/>
        <v>80.123833333333636</v>
      </c>
      <c r="Y66" s="30">
        <v>5400</v>
      </c>
      <c r="Z66" s="30">
        <v>4050</v>
      </c>
      <c r="AA66" s="29">
        <v>1539.56</v>
      </c>
      <c r="AB66" s="29">
        <f t="shared" si="19"/>
        <v>38.013827160493825</v>
      </c>
      <c r="AC66" s="26">
        <f t="shared" si="20"/>
        <v>28.510370370370371</v>
      </c>
      <c r="AD66" s="30">
        <v>3000</v>
      </c>
      <c r="AE66" s="30">
        <v>2250</v>
      </c>
      <c r="AF66" s="29">
        <v>3898.8649999999998</v>
      </c>
      <c r="AG66" s="29">
        <f t="shared" si="21"/>
        <v>173.28288888888886</v>
      </c>
      <c r="AH66" s="26">
        <f t="shared" si="22"/>
        <v>129.96216666666666</v>
      </c>
      <c r="AI66" s="30">
        <v>100</v>
      </c>
      <c r="AJ66" s="30">
        <v>75</v>
      </c>
      <c r="AK66" s="29">
        <v>0</v>
      </c>
      <c r="AL66" s="29">
        <f t="shared" si="23"/>
        <v>0</v>
      </c>
      <c r="AM66" s="26">
        <f t="shared" si="24"/>
        <v>0</v>
      </c>
      <c r="AN66" s="32">
        <v>0</v>
      </c>
      <c r="AO66" s="32"/>
      <c r="AP66" s="29">
        <v>0</v>
      </c>
      <c r="AQ66" s="29" t="e">
        <f t="shared" si="5"/>
        <v>#DIV/0!</v>
      </c>
      <c r="AR66" s="26" t="e">
        <f t="shared" si="6"/>
        <v>#DIV/0!</v>
      </c>
      <c r="AS66" s="31">
        <v>0</v>
      </c>
      <c r="AT66" s="32"/>
      <c r="AU66" s="26">
        <v>0</v>
      </c>
      <c r="AV66" s="26"/>
      <c r="AW66" s="26"/>
      <c r="AX66" s="26"/>
      <c r="AY66" s="26">
        <v>37776</v>
      </c>
      <c r="AZ66" s="26">
        <v>28332</v>
      </c>
      <c r="BA66" s="26">
        <v>32879.9</v>
      </c>
      <c r="BB66" s="33"/>
      <c r="BC66" s="33"/>
      <c r="BD66" s="33"/>
      <c r="BE66" s="34"/>
      <c r="BF66" s="34"/>
      <c r="BG66" s="26">
        <v>0</v>
      </c>
      <c r="BH66" s="26"/>
      <c r="BI66" s="26"/>
      <c r="BJ66" s="26"/>
      <c r="BK66" s="26"/>
      <c r="BL66" s="26"/>
      <c r="BM66" s="26"/>
      <c r="BN66" s="29">
        <f t="shared" si="7"/>
        <v>2400</v>
      </c>
      <c r="BO66" s="29">
        <f t="shared" si="7"/>
        <v>1800</v>
      </c>
      <c r="BP66" s="29">
        <f t="shared" si="7"/>
        <v>1454.405</v>
      </c>
      <c r="BQ66" s="29">
        <f t="shared" si="25"/>
        <v>80.800277777777779</v>
      </c>
      <c r="BR66" s="26">
        <f t="shared" si="26"/>
        <v>60.600208333333327</v>
      </c>
      <c r="BS66" s="30">
        <v>2400</v>
      </c>
      <c r="BT66" s="30">
        <v>1800</v>
      </c>
      <c r="BU66" s="29">
        <v>1454.405</v>
      </c>
      <c r="BV66" s="26">
        <v>0</v>
      </c>
      <c r="BW66" s="26">
        <v>0</v>
      </c>
      <c r="BX66" s="29">
        <v>0</v>
      </c>
      <c r="BY66" s="26">
        <v>0</v>
      </c>
      <c r="BZ66" s="26">
        <v>0</v>
      </c>
      <c r="CA66" s="26">
        <v>0</v>
      </c>
      <c r="CB66" s="30">
        <v>0</v>
      </c>
      <c r="CC66" s="30">
        <v>0</v>
      </c>
      <c r="CD66" s="26">
        <v>0</v>
      </c>
      <c r="CE66" s="26">
        <v>0</v>
      </c>
      <c r="CF66" s="26">
        <v>0</v>
      </c>
      <c r="CG66" s="26"/>
      <c r="CH66" s="26">
        <v>0</v>
      </c>
      <c r="CI66" s="26">
        <v>0</v>
      </c>
      <c r="CJ66" s="26">
        <v>0</v>
      </c>
      <c r="CK66" s="37">
        <v>0</v>
      </c>
      <c r="CL66" s="37">
        <v>0</v>
      </c>
      <c r="CM66" s="26">
        <v>0</v>
      </c>
      <c r="CN66" s="30">
        <v>1300</v>
      </c>
      <c r="CO66" s="30">
        <v>975</v>
      </c>
      <c r="CP66" s="26">
        <v>366</v>
      </c>
      <c r="CQ66" s="26">
        <v>300</v>
      </c>
      <c r="CR66" s="26">
        <v>225</v>
      </c>
      <c r="CS66" s="26">
        <v>0</v>
      </c>
      <c r="CT66" s="30">
        <v>0</v>
      </c>
      <c r="CU66" s="30"/>
      <c r="CV66" s="26">
        <v>0</v>
      </c>
      <c r="CW66" s="26">
        <v>0</v>
      </c>
      <c r="CX66" s="26">
        <v>0</v>
      </c>
      <c r="CY66" s="26">
        <v>0</v>
      </c>
      <c r="CZ66" s="26">
        <v>0</v>
      </c>
      <c r="DA66" s="26">
        <v>0</v>
      </c>
      <c r="DB66" s="26">
        <v>0</v>
      </c>
      <c r="DC66" s="26">
        <v>3000</v>
      </c>
      <c r="DD66" s="26">
        <v>2250</v>
      </c>
      <c r="DE66" s="29">
        <v>2097.1799999999998</v>
      </c>
      <c r="DF66" s="29">
        <v>0</v>
      </c>
      <c r="DG66" s="29">
        <f t="shared" si="27"/>
        <v>53576</v>
      </c>
      <c r="DH66" s="29">
        <f t="shared" si="27"/>
        <v>40182</v>
      </c>
      <c r="DI66" s="29">
        <f t="shared" si="9"/>
        <v>42716.652999999998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12629.5</v>
      </c>
      <c r="DP66" s="26">
        <v>0</v>
      </c>
      <c r="DQ66" s="26">
        <v>0</v>
      </c>
      <c r="DR66" s="26"/>
      <c r="DS66" s="26">
        <v>0</v>
      </c>
      <c r="DT66" s="26">
        <v>0</v>
      </c>
      <c r="DU66" s="26">
        <v>0</v>
      </c>
      <c r="DV66" s="26">
        <v>0</v>
      </c>
      <c r="DW66" s="26">
        <v>0</v>
      </c>
      <c r="DX66" s="26"/>
      <c r="DY66" s="26">
        <v>0</v>
      </c>
      <c r="DZ66" s="26">
        <v>0</v>
      </c>
      <c r="EA66" s="29">
        <v>0</v>
      </c>
      <c r="EB66" s="29"/>
      <c r="EC66" s="29">
        <f t="shared" si="10"/>
        <v>0</v>
      </c>
      <c r="ED66" s="29">
        <f t="shared" si="10"/>
        <v>0</v>
      </c>
      <c r="EE66" s="29">
        <f t="shared" si="11"/>
        <v>12629.5</v>
      </c>
      <c r="EF66" s="39"/>
      <c r="EG66" s="35"/>
      <c r="EH66" s="35"/>
      <c r="EI66" s="39"/>
      <c r="EJ66" s="35"/>
      <c r="EK66" s="35"/>
      <c r="EL66" s="39"/>
      <c r="EM66" s="35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21" customHeight="1">
      <c r="A67" s="25">
        <v>58</v>
      </c>
      <c r="B67" s="59" t="s">
        <v>115</v>
      </c>
      <c r="C67" s="26">
        <v>35975.4</v>
      </c>
      <c r="D67" s="38">
        <v>0</v>
      </c>
      <c r="E67" s="28">
        <f t="shared" si="28"/>
        <v>54907.7</v>
      </c>
      <c r="F67" s="28">
        <f t="shared" si="28"/>
        <v>37231.675000000003</v>
      </c>
      <c r="G67" s="29">
        <f t="shared" si="0"/>
        <v>38695.108999999997</v>
      </c>
      <c r="H67" s="29">
        <f t="shared" si="1"/>
        <v>103.93061553099609</v>
      </c>
      <c r="I67" s="29">
        <f t="shared" si="2"/>
        <v>70.473010160687849</v>
      </c>
      <c r="J67" s="29">
        <f t="shared" si="29"/>
        <v>13162</v>
      </c>
      <c r="K67" s="29">
        <f t="shared" si="29"/>
        <v>9762.7000000000007</v>
      </c>
      <c r="L67" s="29">
        <f t="shared" si="29"/>
        <v>7385.8090000000002</v>
      </c>
      <c r="M67" s="29">
        <f t="shared" si="13"/>
        <v>75.653343849549813</v>
      </c>
      <c r="N67" s="29">
        <f t="shared" si="14"/>
        <v>56.114640632122779</v>
      </c>
      <c r="O67" s="29">
        <f>T67+AD67</f>
        <v>3140</v>
      </c>
      <c r="P67" s="29">
        <f t="shared" si="4"/>
        <v>2355</v>
      </c>
      <c r="Q67" s="29">
        <f t="shared" si="4"/>
        <v>4459.6679999999997</v>
      </c>
      <c r="R67" s="29">
        <f t="shared" si="15"/>
        <v>189.37019108280253</v>
      </c>
      <c r="S67" s="26">
        <f t="shared" si="16"/>
        <v>142.0276433121019</v>
      </c>
      <c r="T67" s="30">
        <v>140</v>
      </c>
      <c r="U67" s="30">
        <v>105</v>
      </c>
      <c r="V67" s="29">
        <v>223.99900000000002</v>
      </c>
      <c r="W67" s="29">
        <f t="shared" si="17"/>
        <v>213.33238095238096</v>
      </c>
      <c r="X67" s="26">
        <f t="shared" si="18"/>
        <v>159.99928571428572</v>
      </c>
      <c r="Y67" s="38">
        <v>7490</v>
      </c>
      <c r="Z67" s="38">
        <v>5617.5</v>
      </c>
      <c r="AA67" s="29">
        <v>1997.6410000000001</v>
      </c>
      <c r="AB67" s="29">
        <f t="shared" si="19"/>
        <v>35.561032487761466</v>
      </c>
      <c r="AC67" s="26">
        <f t="shared" si="20"/>
        <v>26.670774365821099</v>
      </c>
      <c r="AD67" s="30">
        <v>3000</v>
      </c>
      <c r="AE67" s="30">
        <v>2250</v>
      </c>
      <c r="AF67" s="29">
        <v>4235.6689999999999</v>
      </c>
      <c r="AG67" s="29">
        <f t="shared" si="21"/>
        <v>188.25195555555553</v>
      </c>
      <c r="AH67" s="26">
        <f t="shared" si="22"/>
        <v>141.18896666666666</v>
      </c>
      <c r="AI67" s="30">
        <v>235</v>
      </c>
      <c r="AJ67" s="30">
        <v>67.5</v>
      </c>
      <c r="AK67" s="29">
        <v>143.5</v>
      </c>
      <c r="AL67" s="29">
        <f t="shared" si="23"/>
        <v>212.59259259259258</v>
      </c>
      <c r="AM67" s="26">
        <f t="shared" si="24"/>
        <v>61.063829787234049</v>
      </c>
      <c r="AN67" s="32">
        <v>0</v>
      </c>
      <c r="AO67" s="32">
        <v>0</v>
      </c>
      <c r="AP67" s="29">
        <v>0</v>
      </c>
      <c r="AQ67" s="29" t="e">
        <f t="shared" si="5"/>
        <v>#DIV/0!</v>
      </c>
      <c r="AR67" s="26" t="e">
        <f t="shared" si="6"/>
        <v>#DIV/0!</v>
      </c>
      <c r="AS67" s="31">
        <v>0</v>
      </c>
      <c r="AT67" s="31">
        <v>0</v>
      </c>
      <c r="AU67" s="26"/>
      <c r="AV67" s="26">
        <v>0</v>
      </c>
      <c r="AW67" s="26">
        <v>0</v>
      </c>
      <c r="AX67" s="26"/>
      <c r="AY67" s="26">
        <v>41745.699999999997</v>
      </c>
      <c r="AZ67" s="26">
        <v>27468.975000000002</v>
      </c>
      <c r="BA67" s="26">
        <v>31309.3</v>
      </c>
      <c r="BB67" s="31">
        <v>0</v>
      </c>
      <c r="BC67" s="33">
        <v>0</v>
      </c>
      <c r="BD67" s="33">
        <v>0</v>
      </c>
      <c r="BE67" s="34"/>
      <c r="BF67" s="34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9">
        <f t="shared" si="7"/>
        <v>150</v>
      </c>
      <c r="BO67" s="29">
        <f t="shared" si="7"/>
        <v>112.5</v>
      </c>
      <c r="BP67" s="29">
        <f t="shared" si="7"/>
        <v>0</v>
      </c>
      <c r="BQ67" s="29">
        <f t="shared" si="25"/>
        <v>0</v>
      </c>
      <c r="BR67" s="26">
        <f t="shared" si="26"/>
        <v>0</v>
      </c>
      <c r="BS67" s="30">
        <v>150</v>
      </c>
      <c r="BT67" s="30">
        <v>112.5</v>
      </c>
      <c r="BU67" s="29">
        <v>0</v>
      </c>
      <c r="BV67" s="26">
        <v>0</v>
      </c>
      <c r="BW67" s="26">
        <v>0</v>
      </c>
      <c r="BX67" s="29">
        <v>0</v>
      </c>
      <c r="BY67" s="26">
        <v>0</v>
      </c>
      <c r="BZ67" s="26">
        <v>0</v>
      </c>
      <c r="CA67" s="26">
        <v>0</v>
      </c>
      <c r="CB67" s="30">
        <v>0</v>
      </c>
      <c r="CC67" s="30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37">
        <v>2050</v>
      </c>
      <c r="CL67" s="37">
        <v>1537.5</v>
      </c>
      <c r="CM67" s="26">
        <v>785</v>
      </c>
      <c r="CN67" s="30">
        <v>97</v>
      </c>
      <c r="CO67" s="30">
        <v>72.7</v>
      </c>
      <c r="CP67" s="26">
        <v>0</v>
      </c>
      <c r="CQ67" s="30">
        <v>97</v>
      </c>
      <c r="CR67" s="30">
        <v>72.7</v>
      </c>
      <c r="CS67" s="26">
        <v>0</v>
      </c>
      <c r="CT67" s="30">
        <v>0</v>
      </c>
      <c r="CU67" s="30">
        <v>0</v>
      </c>
      <c r="CV67" s="26">
        <v>0</v>
      </c>
      <c r="CW67" s="26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9">
        <v>0</v>
      </c>
      <c r="DF67" s="29">
        <v>0</v>
      </c>
      <c r="DG67" s="29">
        <f t="shared" si="27"/>
        <v>54907.7</v>
      </c>
      <c r="DH67" s="29">
        <f t="shared" si="27"/>
        <v>37231.675000000003</v>
      </c>
      <c r="DI67" s="29">
        <f t="shared" si="9"/>
        <v>38695.108999999997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26">
        <v>0</v>
      </c>
      <c r="DQ67" s="26">
        <v>0</v>
      </c>
      <c r="DR67" s="26">
        <v>0</v>
      </c>
      <c r="DS67" s="26">
        <v>0</v>
      </c>
      <c r="DT67" s="26">
        <v>0</v>
      </c>
      <c r="DU67" s="26">
        <v>0</v>
      </c>
      <c r="DV67" s="26">
        <v>0</v>
      </c>
      <c r="DW67" s="26">
        <v>0</v>
      </c>
      <c r="DX67" s="26">
        <v>0</v>
      </c>
      <c r="DY67" s="26">
        <v>0</v>
      </c>
      <c r="DZ67" s="26">
        <v>0</v>
      </c>
      <c r="EA67" s="29">
        <v>0</v>
      </c>
      <c r="EB67" s="29">
        <v>0</v>
      </c>
      <c r="EC67" s="29">
        <f t="shared" si="10"/>
        <v>0</v>
      </c>
      <c r="ED67" s="29">
        <f t="shared" si="10"/>
        <v>0</v>
      </c>
      <c r="EE67" s="29">
        <f t="shared" si="11"/>
        <v>0</v>
      </c>
      <c r="EF67" s="39"/>
      <c r="EG67" s="35"/>
      <c r="EH67" s="35"/>
      <c r="EI67" s="35"/>
      <c r="EJ67" s="35"/>
      <c r="EK67" s="35"/>
      <c r="EL67" s="39"/>
      <c r="EM67" s="35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ht="21" customHeight="1">
      <c r="A68" s="25">
        <v>59</v>
      </c>
      <c r="B68" s="59" t="s">
        <v>116</v>
      </c>
      <c r="C68" s="26">
        <v>2917.2</v>
      </c>
      <c r="D68" s="38">
        <v>0</v>
      </c>
      <c r="E68" s="28">
        <f t="shared" si="28"/>
        <v>33336.199999999997</v>
      </c>
      <c r="F68" s="28">
        <f t="shared" si="28"/>
        <v>24211.599999999999</v>
      </c>
      <c r="G68" s="29">
        <f t="shared" si="0"/>
        <v>21436.63</v>
      </c>
      <c r="H68" s="29">
        <f t="shared" si="1"/>
        <v>88.538675676122196</v>
      </c>
      <c r="I68" s="29">
        <f t="shared" si="2"/>
        <v>64.304359825055059</v>
      </c>
      <c r="J68" s="29">
        <f t="shared" si="29"/>
        <v>9054</v>
      </c>
      <c r="K68" s="29">
        <f t="shared" si="29"/>
        <v>6000</v>
      </c>
      <c r="L68" s="29">
        <f t="shared" si="29"/>
        <v>3224.93</v>
      </c>
      <c r="M68" s="29">
        <f t="shared" si="13"/>
        <v>53.748833333333337</v>
      </c>
      <c r="N68" s="29">
        <f t="shared" si="14"/>
        <v>35.61884250055224</v>
      </c>
      <c r="O68" s="29">
        <f t="shared" si="4"/>
        <v>2000</v>
      </c>
      <c r="P68" s="29">
        <f t="shared" si="4"/>
        <v>1500</v>
      </c>
      <c r="Q68" s="29">
        <f t="shared" si="4"/>
        <v>2146.9159999999997</v>
      </c>
      <c r="R68" s="29">
        <f t="shared" si="15"/>
        <v>143.12773333333331</v>
      </c>
      <c r="S68" s="26">
        <f t="shared" si="16"/>
        <v>107.34579999999998</v>
      </c>
      <c r="T68" s="30">
        <v>200</v>
      </c>
      <c r="U68" s="30">
        <v>150</v>
      </c>
      <c r="V68" s="29">
        <v>866.9549999999997</v>
      </c>
      <c r="W68" s="29">
        <f t="shared" si="17"/>
        <v>577.9699999999998</v>
      </c>
      <c r="X68" s="26">
        <f t="shared" si="18"/>
        <v>433.47749999999985</v>
      </c>
      <c r="Y68" s="38">
        <v>5300</v>
      </c>
      <c r="Z68" s="38">
        <v>3000</v>
      </c>
      <c r="AA68" s="29">
        <v>370.7</v>
      </c>
      <c r="AB68" s="29">
        <f t="shared" si="19"/>
        <v>12.356666666666666</v>
      </c>
      <c r="AC68" s="26">
        <f t="shared" si="20"/>
        <v>6.9943396226415082</v>
      </c>
      <c r="AD68" s="30">
        <v>1800</v>
      </c>
      <c r="AE68" s="30">
        <v>1350</v>
      </c>
      <c r="AF68" s="29">
        <v>1279.961</v>
      </c>
      <c r="AG68" s="29">
        <f t="shared" si="21"/>
        <v>94.81192592592592</v>
      </c>
      <c r="AH68" s="26">
        <f t="shared" si="22"/>
        <v>71.108944444444447</v>
      </c>
      <c r="AI68" s="30">
        <v>224</v>
      </c>
      <c r="AJ68" s="30">
        <v>200</v>
      </c>
      <c r="AK68" s="29">
        <v>199</v>
      </c>
      <c r="AL68" s="29">
        <f t="shared" si="23"/>
        <v>99.5</v>
      </c>
      <c r="AM68" s="26">
        <f t="shared" si="24"/>
        <v>88.839285714285708</v>
      </c>
      <c r="AN68" s="32">
        <v>0</v>
      </c>
      <c r="AO68" s="32">
        <v>0</v>
      </c>
      <c r="AP68" s="29">
        <v>0</v>
      </c>
      <c r="AQ68" s="29" t="e">
        <f t="shared" si="5"/>
        <v>#DIV/0!</v>
      </c>
      <c r="AR68" s="26" t="e">
        <f t="shared" si="6"/>
        <v>#DIV/0!</v>
      </c>
      <c r="AS68" s="31">
        <v>0</v>
      </c>
      <c r="AT68" s="31">
        <v>0</v>
      </c>
      <c r="AU68" s="26"/>
      <c r="AV68" s="26">
        <v>0</v>
      </c>
      <c r="AW68" s="26">
        <v>0</v>
      </c>
      <c r="AX68" s="26"/>
      <c r="AY68" s="26">
        <v>24282.2</v>
      </c>
      <c r="AZ68" s="26">
        <v>18211.599999999999</v>
      </c>
      <c r="BA68" s="26">
        <v>18211.7</v>
      </c>
      <c r="BB68" s="31">
        <v>0</v>
      </c>
      <c r="BC68" s="33">
        <v>0</v>
      </c>
      <c r="BD68" s="33">
        <v>0</v>
      </c>
      <c r="BE68" s="34"/>
      <c r="BF68" s="34">
        <v>0</v>
      </c>
      <c r="BG68" s="26"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9">
        <f t="shared" si="7"/>
        <v>1030</v>
      </c>
      <c r="BO68" s="29">
        <f t="shared" si="7"/>
        <v>750</v>
      </c>
      <c r="BP68" s="29">
        <f t="shared" si="7"/>
        <v>310.16399999999999</v>
      </c>
      <c r="BQ68" s="29">
        <f t="shared" si="25"/>
        <v>41.355199999999996</v>
      </c>
      <c r="BR68" s="26">
        <f t="shared" si="26"/>
        <v>30.113009708737863</v>
      </c>
      <c r="BS68" s="30">
        <v>1000</v>
      </c>
      <c r="BT68" s="30">
        <v>720</v>
      </c>
      <c r="BU68" s="29">
        <v>280.16399999999999</v>
      </c>
      <c r="BV68" s="26">
        <v>0</v>
      </c>
      <c r="BW68" s="26">
        <v>0</v>
      </c>
      <c r="BX68" s="29">
        <v>0</v>
      </c>
      <c r="BY68" s="26">
        <v>0</v>
      </c>
      <c r="BZ68" s="26">
        <v>0</v>
      </c>
      <c r="CA68" s="26">
        <v>0</v>
      </c>
      <c r="CB68" s="30">
        <v>30</v>
      </c>
      <c r="CC68" s="30">
        <v>30</v>
      </c>
      <c r="CD68" s="26">
        <v>30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37">
        <v>300</v>
      </c>
      <c r="CL68" s="37">
        <v>150</v>
      </c>
      <c r="CM68" s="26">
        <v>0</v>
      </c>
      <c r="CN68" s="30">
        <v>200</v>
      </c>
      <c r="CO68" s="30">
        <v>400</v>
      </c>
      <c r="CP68" s="26">
        <v>138.5</v>
      </c>
      <c r="CQ68" s="26">
        <v>200</v>
      </c>
      <c r="CR68" s="26">
        <v>150</v>
      </c>
      <c r="CS68" s="26">
        <v>57</v>
      </c>
      <c r="CT68" s="30">
        <v>0</v>
      </c>
      <c r="CU68" s="30">
        <v>0</v>
      </c>
      <c r="CV68" s="26">
        <v>0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9">
        <v>59.65</v>
      </c>
      <c r="DF68" s="29">
        <v>0</v>
      </c>
      <c r="DG68" s="29">
        <f t="shared" si="27"/>
        <v>33336.199999999997</v>
      </c>
      <c r="DH68" s="29">
        <f t="shared" si="27"/>
        <v>24211.599999999999</v>
      </c>
      <c r="DI68" s="29">
        <f t="shared" si="9"/>
        <v>21436.63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26">
        <v>0</v>
      </c>
      <c r="DQ68" s="26">
        <v>0</v>
      </c>
      <c r="DR68" s="26">
        <v>0</v>
      </c>
      <c r="DS68" s="26">
        <v>0</v>
      </c>
      <c r="DT68" s="26">
        <v>0</v>
      </c>
      <c r="DU68" s="26">
        <v>0</v>
      </c>
      <c r="DV68" s="26">
        <v>0</v>
      </c>
      <c r="DW68" s="26">
        <v>0</v>
      </c>
      <c r="DX68" s="26">
        <v>0</v>
      </c>
      <c r="DY68" s="26">
        <v>0</v>
      </c>
      <c r="DZ68" s="26">
        <v>0</v>
      </c>
      <c r="EA68" s="29">
        <v>0</v>
      </c>
      <c r="EB68" s="29">
        <v>0</v>
      </c>
      <c r="EC68" s="29">
        <f t="shared" si="10"/>
        <v>0</v>
      </c>
      <c r="ED68" s="29">
        <f t="shared" si="10"/>
        <v>0</v>
      </c>
      <c r="EE68" s="29">
        <f t="shared" si="11"/>
        <v>0</v>
      </c>
      <c r="EF68" s="39"/>
      <c r="EG68" s="35"/>
      <c r="EH68" s="35"/>
      <c r="EI68" s="35"/>
      <c r="EJ68" s="35"/>
      <c r="EK68" s="35"/>
      <c r="EL68" s="39"/>
      <c r="EM68" s="35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21" customHeight="1">
      <c r="A69" s="25">
        <v>60</v>
      </c>
      <c r="B69" s="59" t="s">
        <v>117</v>
      </c>
      <c r="C69" s="26">
        <v>28812.7</v>
      </c>
      <c r="D69" s="38">
        <v>0</v>
      </c>
      <c r="E69" s="28">
        <f t="shared" si="28"/>
        <v>68700</v>
      </c>
      <c r="F69" s="28">
        <f t="shared" si="28"/>
        <v>51525.000000000007</v>
      </c>
      <c r="G69" s="29">
        <f t="shared" si="0"/>
        <v>47986.380999999994</v>
      </c>
      <c r="H69" s="29">
        <f t="shared" si="1"/>
        <v>93.132229015041219</v>
      </c>
      <c r="I69" s="29">
        <f t="shared" si="2"/>
        <v>69.849171761280928</v>
      </c>
      <c r="J69" s="29">
        <f t="shared" si="29"/>
        <v>10088.4</v>
      </c>
      <c r="K69" s="29">
        <f t="shared" si="29"/>
        <v>7566.3</v>
      </c>
      <c r="L69" s="29">
        <f t="shared" si="29"/>
        <v>4027.681</v>
      </c>
      <c r="M69" s="29">
        <f t="shared" si="13"/>
        <v>53.231843833842163</v>
      </c>
      <c r="N69" s="29">
        <f t="shared" si="14"/>
        <v>39.923882875381629</v>
      </c>
      <c r="O69" s="29">
        <f t="shared" si="4"/>
        <v>2990</v>
      </c>
      <c r="P69" s="29">
        <f t="shared" si="4"/>
        <v>2242.5</v>
      </c>
      <c r="Q69" s="29">
        <f t="shared" si="4"/>
        <v>2994.4840000000004</v>
      </c>
      <c r="R69" s="29">
        <f t="shared" si="15"/>
        <v>133.53328874024527</v>
      </c>
      <c r="S69" s="26">
        <f t="shared" si="16"/>
        <v>100.14996655518395</v>
      </c>
      <c r="T69" s="30">
        <v>90</v>
      </c>
      <c r="U69" s="30">
        <v>67.5</v>
      </c>
      <c r="V69" s="29">
        <v>345.26800000000026</v>
      </c>
      <c r="W69" s="29">
        <f t="shared" si="17"/>
        <v>511.50814814814851</v>
      </c>
      <c r="X69" s="26">
        <f t="shared" si="18"/>
        <v>383.63111111111141</v>
      </c>
      <c r="Y69" s="38">
        <v>4510</v>
      </c>
      <c r="Z69" s="38">
        <v>3382.5</v>
      </c>
      <c r="AA69" s="29">
        <v>559.04</v>
      </c>
      <c r="AB69" s="29">
        <f t="shared" si="19"/>
        <v>16.527420546932742</v>
      </c>
      <c r="AC69" s="26">
        <f t="shared" si="20"/>
        <v>12.395565410199556</v>
      </c>
      <c r="AD69" s="30">
        <v>2900</v>
      </c>
      <c r="AE69" s="30">
        <v>2175</v>
      </c>
      <c r="AF69" s="29">
        <v>2649.2159999999999</v>
      </c>
      <c r="AG69" s="29">
        <f t="shared" si="21"/>
        <v>121.80303448275862</v>
      </c>
      <c r="AH69" s="26">
        <f t="shared" si="22"/>
        <v>91.352275862068964</v>
      </c>
      <c r="AI69" s="30">
        <v>180</v>
      </c>
      <c r="AJ69" s="30">
        <v>135</v>
      </c>
      <c r="AK69" s="29">
        <v>30</v>
      </c>
      <c r="AL69" s="29">
        <f>AK69/AJ69*100</f>
        <v>22.222222222222221</v>
      </c>
      <c r="AM69" s="26">
        <f>AK69/AI69*100</f>
        <v>16.666666666666664</v>
      </c>
      <c r="AN69" s="32">
        <v>0</v>
      </c>
      <c r="AO69" s="32">
        <v>0</v>
      </c>
      <c r="AP69" s="29">
        <v>0</v>
      </c>
      <c r="AQ69" s="29" t="e">
        <f t="shared" si="5"/>
        <v>#DIV/0!</v>
      </c>
      <c r="AR69" s="26" t="e">
        <f t="shared" si="6"/>
        <v>#DIV/0!</v>
      </c>
      <c r="AS69" s="31">
        <v>0</v>
      </c>
      <c r="AT69" s="31">
        <v>0</v>
      </c>
      <c r="AU69" s="26"/>
      <c r="AV69" s="26">
        <v>0</v>
      </c>
      <c r="AW69" s="26">
        <v>0</v>
      </c>
      <c r="AX69" s="26"/>
      <c r="AY69" s="26">
        <v>58611.6</v>
      </c>
      <c r="AZ69" s="26">
        <v>43958.700000000004</v>
      </c>
      <c r="BA69" s="26">
        <v>43958.7</v>
      </c>
      <c r="BB69" s="31">
        <v>0</v>
      </c>
      <c r="BC69" s="33">
        <v>0</v>
      </c>
      <c r="BD69" s="33">
        <v>0</v>
      </c>
      <c r="BE69" s="34"/>
      <c r="BF69" s="34">
        <v>0</v>
      </c>
      <c r="BG69" s="26">
        <v>0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9">
        <f t="shared" si="7"/>
        <v>1100</v>
      </c>
      <c r="BO69" s="29">
        <f t="shared" si="7"/>
        <v>825</v>
      </c>
      <c r="BP69" s="29">
        <f t="shared" si="7"/>
        <v>329.95699999999999</v>
      </c>
      <c r="BQ69" s="29">
        <f t="shared" si="25"/>
        <v>39.994787878787882</v>
      </c>
      <c r="BR69" s="26">
        <f t="shared" si="26"/>
        <v>29.99609090909091</v>
      </c>
      <c r="BS69" s="30">
        <v>1100</v>
      </c>
      <c r="BT69" s="30">
        <v>825</v>
      </c>
      <c r="BU69" s="29">
        <v>329.95699999999999</v>
      </c>
      <c r="BV69" s="26">
        <v>0</v>
      </c>
      <c r="BW69" s="26">
        <v>0</v>
      </c>
      <c r="BX69" s="29">
        <v>0</v>
      </c>
      <c r="BY69" s="26">
        <v>0</v>
      </c>
      <c r="BZ69" s="26">
        <v>0</v>
      </c>
      <c r="CA69" s="26">
        <v>0</v>
      </c>
      <c r="CB69" s="30">
        <v>0</v>
      </c>
      <c r="CC69" s="30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37">
        <v>0</v>
      </c>
      <c r="CL69" s="37">
        <v>0</v>
      </c>
      <c r="CM69" s="26">
        <v>0</v>
      </c>
      <c r="CN69" s="30">
        <v>1308.4000000000001</v>
      </c>
      <c r="CO69" s="30">
        <v>981.3</v>
      </c>
      <c r="CP69" s="26">
        <v>99.6</v>
      </c>
      <c r="CQ69" s="26">
        <v>400</v>
      </c>
      <c r="CR69" s="26">
        <v>300</v>
      </c>
      <c r="CS69" s="26">
        <v>0</v>
      </c>
      <c r="CT69" s="30">
        <v>0</v>
      </c>
      <c r="CU69" s="30">
        <v>0</v>
      </c>
      <c r="CV69" s="26">
        <v>0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0</v>
      </c>
      <c r="DE69" s="29">
        <v>14.6</v>
      </c>
      <c r="DF69" s="29">
        <v>0</v>
      </c>
      <c r="DG69" s="29">
        <f t="shared" si="27"/>
        <v>68700</v>
      </c>
      <c r="DH69" s="29">
        <f t="shared" si="27"/>
        <v>51525.000000000007</v>
      </c>
      <c r="DI69" s="29">
        <f t="shared" si="9"/>
        <v>47986.380999999994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26">
        <v>0</v>
      </c>
      <c r="DQ69" s="26">
        <v>0</v>
      </c>
      <c r="DR69" s="26">
        <v>0</v>
      </c>
      <c r="DS69" s="26">
        <v>0</v>
      </c>
      <c r="DT69" s="26">
        <v>0</v>
      </c>
      <c r="DU69" s="26">
        <v>0</v>
      </c>
      <c r="DV69" s="26">
        <v>0</v>
      </c>
      <c r="DW69" s="26">
        <v>0</v>
      </c>
      <c r="DX69" s="26">
        <v>0</v>
      </c>
      <c r="DY69" s="26">
        <v>0</v>
      </c>
      <c r="DZ69" s="26">
        <v>0</v>
      </c>
      <c r="EA69" s="29">
        <v>0</v>
      </c>
      <c r="EB69" s="29">
        <v>0</v>
      </c>
      <c r="EC69" s="29">
        <f t="shared" si="10"/>
        <v>0</v>
      </c>
      <c r="ED69" s="29">
        <f t="shared" si="10"/>
        <v>0</v>
      </c>
      <c r="EE69" s="29">
        <f t="shared" si="11"/>
        <v>0</v>
      </c>
      <c r="EF69" s="39"/>
      <c r="EG69" s="35"/>
      <c r="EH69" s="35"/>
      <c r="EI69" s="35"/>
      <c r="EJ69" s="35"/>
      <c r="EK69" s="35"/>
      <c r="EL69" s="39"/>
      <c r="EM69" s="35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ht="21" customHeight="1">
      <c r="A70" s="25">
        <v>61</v>
      </c>
      <c r="B70" s="59" t="s">
        <v>118</v>
      </c>
      <c r="C70" s="26">
        <v>1911.5</v>
      </c>
      <c r="D70" s="38">
        <v>0</v>
      </c>
      <c r="E70" s="28">
        <f t="shared" si="28"/>
        <v>56300</v>
      </c>
      <c r="F70" s="28">
        <f t="shared" si="28"/>
        <v>42226.675000000003</v>
      </c>
      <c r="G70" s="29">
        <f t="shared" si="0"/>
        <v>27947.967799999999</v>
      </c>
      <c r="H70" s="29">
        <f t="shared" si="1"/>
        <v>66.185575350178524</v>
      </c>
      <c r="I70" s="29">
        <f t="shared" si="2"/>
        <v>49.641150621669624</v>
      </c>
      <c r="J70" s="29">
        <f t="shared" si="29"/>
        <v>23791.1</v>
      </c>
      <c r="K70" s="29">
        <f t="shared" si="29"/>
        <v>16070</v>
      </c>
      <c r="L70" s="29">
        <f t="shared" si="29"/>
        <v>8891.2677999999996</v>
      </c>
      <c r="M70" s="29">
        <f t="shared" si="13"/>
        <v>55.328362165525824</v>
      </c>
      <c r="N70" s="29">
        <f t="shared" si="14"/>
        <v>37.372243401944431</v>
      </c>
      <c r="O70" s="29">
        <f t="shared" si="4"/>
        <v>6420</v>
      </c>
      <c r="P70" s="29">
        <f t="shared" si="4"/>
        <v>4500</v>
      </c>
      <c r="Q70" s="29">
        <f t="shared" si="4"/>
        <v>5245.0379999999996</v>
      </c>
      <c r="R70" s="29">
        <f t="shared" si="15"/>
        <v>116.55639999999998</v>
      </c>
      <c r="S70" s="26">
        <f t="shared" si="16"/>
        <v>81.698411214953254</v>
      </c>
      <c r="T70" s="30">
        <v>520</v>
      </c>
      <c r="U70" s="30">
        <v>400</v>
      </c>
      <c r="V70" s="29">
        <v>1199.3359999999996</v>
      </c>
      <c r="W70" s="29">
        <f t="shared" si="17"/>
        <v>299.83399999999989</v>
      </c>
      <c r="X70" s="26">
        <f t="shared" si="18"/>
        <v>230.64153846153837</v>
      </c>
      <c r="Y70" s="38">
        <v>11721.1</v>
      </c>
      <c r="Z70" s="38">
        <v>7800</v>
      </c>
      <c r="AA70" s="29">
        <v>1938.7898</v>
      </c>
      <c r="AB70" s="29">
        <f t="shared" si="19"/>
        <v>24.856279487179485</v>
      </c>
      <c r="AC70" s="26">
        <f t="shared" si="20"/>
        <v>16.541022600267894</v>
      </c>
      <c r="AD70" s="30">
        <v>5900</v>
      </c>
      <c r="AE70" s="30">
        <v>4100</v>
      </c>
      <c r="AF70" s="29">
        <v>4045.7020000000002</v>
      </c>
      <c r="AG70" s="29">
        <f t="shared" si="21"/>
        <v>98.675658536585374</v>
      </c>
      <c r="AH70" s="26">
        <f t="shared" si="22"/>
        <v>68.571220338983053</v>
      </c>
      <c r="AI70" s="30">
        <v>100</v>
      </c>
      <c r="AJ70" s="30">
        <v>70</v>
      </c>
      <c r="AK70" s="29">
        <v>30</v>
      </c>
      <c r="AL70" s="29">
        <f t="shared" si="23"/>
        <v>42.857142857142854</v>
      </c>
      <c r="AM70" s="26">
        <f t="shared" si="24"/>
        <v>30</v>
      </c>
      <c r="AN70" s="32">
        <v>0</v>
      </c>
      <c r="AO70" s="32">
        <v>0</v>
      </c>
      <c r="AP70" s="29">
        <v>0</v>
      </c>
      <c r="AQ70" s="29" t="e">
        <f t="shared" si="5"/>
        <v>#DIV/0!</v>
      </c>
      <c r="AR70" s="26" t="e">
        <f t="shared" si="6"/>
        <v>#DIV/0!</v>
      </c>
      <c r="AS70" s="31">
        <v>0</v>
      </c>
      <c r="AT70" s="31">
        <v>0</v>
      </c>
      <c r="AU70" s="26"/>
      <c r="AV70" s="26">
        <v>0</v>
      </c>
      <c r="AW70" s="26">
        <v>0</v>
      </c>
      <c r="AX70" s="26"/>
      <c r="AY70" s="26">
        <v>25408.9</v>
      </c>
      <c r="AZ70" s="26">
        <v>19056.674999999999</v>
      </c>
      <c r="BA70" s="26">
        <v>19056.7</v>
      </c>
      <c r="BB70" s="31">
        <v>0</v>
      </c>
      <c r="BC70" s="33">
        <v>0</v>
      </c>
      <c r="BD70" s="33">
        <v>0</v>
      </c>
      <c r="BE70" s="34"/>
      <c r="BF70" s="34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9">
        <f t="shared" si="7"/>
        <v>2700</v>
      </c>
      <c r="BO70" s="29">
        <f t="shared" si="7"/>
        <v>1500</v>
      </c>
      <c r="BP70" s="29">
        <f t="shared" si="7"/>
        <v>621.34</v>
      </c>
      <c r="BQ70" s="29">
        <f t="shared" si="25"/>
        <v>41.422666666666672</v>
      </c>
      <c r="BR70" s="26">
        <f t="shared" si="26"/>
        <v>23.012592592592593</v>
      </c>
      <c r="BS70" s="30">
        <v>2700</v>
      </c>
      <c r="BT70" s="30">
        <v>1500</v>
      </c>
      <c r="BU70" s="29">
        <v>0</v>
      </c>
      <c r="BV70" s="26">
        <v>0</v>
      </c>
      <c r="BW70" s="26">
        <v>0</v>
      </c>
      <c r="BX70" s="29">
        <v>621.34</v>
      </c>
      <c r="BY70" s="26">
        <v>0</v>
      </c>
      <c r="BZ70" s="26">
        <v>0</v>
      </c>
      <c r="CA70" s="26">
        <v>0</v>
      </c>
      <c r="CB70" s="30">
        <v>0</v>
      </c>
      <c r="CC70" s="30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37">
        <v>0</v>
      </c>
      <c r="CL70" s="37">
        <v>0</v>
      </c>
      <c r="CM70" s="26">
        <v>0</v>
      </c>
      <c r="CN70" s="30">
        <v>2500</v>
      </c>
      <c r="CO70" s="30">
        <v>2000</v>
      </c>
      <c r="CP70" s="26">
        <v>1056.0999999999999</v>
      </c>
      <c r="CQ70" s="26">
        <v>1000</v>
      </c>
      <c r="CR70" s="26">
        <v>700</v>
      </c>
      <c r="CS70" s="26">
        <v>354.9</v>
      </c>
      <c r="CT70" s="30">
        <v>350</v>
      </c>
      <c r="CU70" s="30">
        <v>200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9">
        <v>0</v>
      </c>
      <c r="DF70" s="29">
        <v>0</v>
      </c>
      <c r="DG70" s="29">
        <f t="shared" si="27"/>
        <v>49200</v>
      </c>
      <c r="DH70" s="29">
        <f t="shared" si="27"/>
        <v>35126.675000000003</v>
      </c>
      <c r="DI70" s="29">
        <f t="shared" si="9"/>
        <v>27947.967799999999</v>
      </c>
      <c r="DJ70" s="26">
        <v>0</v>
      </c>
      <c r="DK70" s="26">
        <v>0</v>
      </c>
      <c r="DL70" s="26">
        <v>0</v>
      </c>
      <c r="DM70" s="26">
        <v>7100</v>
      </c>
      <c r="DN70" s="26">
        <v>7100</v>
      </c>
      <c r="DO70" s="26">
        <v>0</v>
      </c>
      <c r="DP70" s="26">
        <v>0</v>
      </c>
      <c r="DQ70" s="26">
        <v>0</v>
      </c>
      <c r="DR70" s="26">
        <v>0</v>
      </c>
      <c r="DS70" s="26">
        <v>0</v>
      </c>
      <c r="DT70" s="26">
        <v>0</v>
      </c>
      <c r="DU70" s="26">
        <v>0</v>
      </c>
      <c r="DV70" s="26">
        <v>0</v>
      </c>
      <c r="DW70" s="26">
        <v>0</v>
      </c>
      <c r="DX70" s="26">
        <v>0</v>
      </c>
      <c r="DY70" s="26">
        <v>0</v>
      </c>
      <c r="DZ70" s="26">
        <v>0</v>
      </c>
      <c r="EA70" s="29">
        <v>0</v>
      </c>
      <c r="EB70" s="29">
        <v>0</v>
      </c>
      <c r="EC70" s="29">
        <f t="shared" si="10"/>
        <v>7100</v>
      </c>
      <c r="ED70" s="29">
        <f t="shared" si="10"/>
        <v>7100</v>
      </c>
      <c r="EE70" s="29">
        <f t="shared" si="11"/>
        <v>0</v>
      </c>
      <c r="EF70" s="39"/>
      <c r="EG70" s="35"/>
      <c r="EH70" s="35"/>
      <c r="EI70" s="35"/>
      <c r="EJ70" s="35"/>
      <c r="EK70" s="35"/>
      <c r="EL70" s="39"/>
      <c r="EM70" s="35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ht="21" customHeight="1">
      <c r="A71" s="25">
        <v>62</v>
      </c>
      <c r="B71" s="59" t="s">
        <v>119</v>
      </c>
      <c r="C71" s="26">
        <v>4575.2</v>
      </c>
      <c r="D71" s="38">
        <v>0</v>
      </c>
      <c r="E71" s="28">
        <f t="shared" si="28"/>
        <v>70427.100000000006</v>
      </c>
      <c r="F71" s="28">
        <f t="shared" si="28"/>
        <v>47720.574999999997</v>
      </c>
      <c r="G71" s="29">
        <f t="shared" si="0"/>
        <v>47635.638599999998</v>
      </c>
      <c r="H71" s="29">
        <f t="shared" si="1"/>
        <v>99.822013041544452</v>
      </c>
      <c r="I71" s="29">
        <f t="shared" si="2"/>
        <v>67.638222502417392</v>
      </c>
      <c r="J71" s="29">
        <f t="shared" si="29"/>
        <v>23173</v>
      </c>
      <c r="K71" s="29">
        <f t="shared" si="29"/>
        <v>11130</v>
      </c>
      <c r="L71" s="29">
        <f t="shared" si="29"/>
        <v>11045.0386</v>
      </c>
      <c r="M71" s="29">
        <f t="shared" si="13"/>
        <v>99.236645103324349</v>
      </c>
      <c r="N71" s="29">
        <f t="shared" si="14"/>
        <v>47.663395330772886</v>
      </c>
      <c r="O71" s="29">
        <f t="shared" si="4"/>
        <v>8030</v>
      </c>
      <c r="P71" s="29">
        <f t="shared" si="4"/>
        <v>4520</v>
      </c>
      <c r="Q71" s="29">
        <f t="shared" si="4"/>
        <v>8362.9169999999995</v>
      </c>
      <c r="R71" s="29">
        <f t="shared" si="15"/>
        <v>185.02028761061945</v>
      </c>
      <c r="S71" s="26">
        <f t="shared" si="16"/>
        <v>104.14591531755914</v>
      </c>
      <c r="T71" s="30">
        <v>30</v>
      </c>
      <c r="U71" s="30">
        <v>20</v>
      </c>
      <c r="V71" s="29">
        <v>2596.0799999999995</v>
      </c>
      <c r="W71" s="29">
        <f t="shared" si="17"/>
        <v>12980.399999999998</v>
      </c>
      <c r="X71" s="26">
        <f t="shared" si="18"/>
        <v>8653.5999999999985</v>
      </c>
      <c r="Y71" s="38">
        <v>14000</v>
      </c>
      <c r="Z71" s="38">
        <v>6000</v>
      </c>
      <c r="AA71" s="29">
        <v>1506.2965999999999</v>
      </c>
      <c r="AB71" s="29">
        <f t="shared" si="19"/>
        <v>25.104943333333331</v>
      </c>
      <c r="AC71" s="26">
        <f t="shared" si="20"/>
        <v>10.759261428571428</v>
      </c>
      <c r="AD71" s="30">
        <v>8000</v>
      </c>
      <c r="AE71" s="30">
        <v>4500</v>
      </c>
      <c r="AF71" s="29">
        <v>5766.8370000000004</v>
      </c>
      <c r="AG71" s="29">
        <f t="shared" si="21"/>
        <v>128.15193333333335</v>
      </c>
      <c r="AH71" s="26">
        <f t="shared" si="22"/>
        <v>72.085462500000006</v>
      </c>
      <c r="AI71" s="30">
        <v>250</v>
      </c>
      <c r="AJ71" s="30">
        <v>160</v>
      </c>
      <c r="AK71" s="29">
        <v>57.186999999999998</v>
      </c>
      <c r="AL71" s="29">
        <f t="shared" si="23"/>
        <v>35.741875</v>
      </c>
      <c r="AM71" s="26">
        <f t="shared" si="24"/>
        <v>22.874799999999997</v>
      </c>
      <c r="AN71" s="32">
        <v>0</v>
      </c>
      <c r="AO71" s="32">
        <v>0</v>
      </c>
      <c r="AP71" s="29">
        <v>0</v>
      </c>
      <c r="AQ71" s="29" t="e">
        <f t="shared" si="5"/>
        <v>#DIV/0!</v>
      </c>
      <c r="AR71" s="26" t="e">
        <f t="shared" si="6"/>
        <v>#DIV/0!</v>
      </c>
      <c r="AS71" s="31">
        <v>0</v>
      </c>
      <c r="AT71" s="31">
        <v>0</v>
      </c>
      <c r="AU71" s="26"/>
      <c r="AV71" s="26">
        <v>0</v>
      </c>
      <c r="AW71" s="26">
        <v>0</v>
      </c>
      <c r="AX71" s="26"/>
      <c r="AY71" s="26">
        <v>42654.1</v>
      </c>
      <c r="AZ71" s="26">
        <v>31990.574999999997</v>
      </c>
      <c r="BA71" s="26">
        <v>31990.6</v>
      </c>
      <c r="BB71" s="31">
        <v>0</v>
      </c>
      <c r="BC71" s="33">
        <v>0</v>
      </c>
      <c r="BD71" s="33">
        <v>0</v>
      </c>
      <c r="BE71" s="34"/>
      <c r="BF71" s="34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  <c r="BN71" s="29">
        <f t="shared" si="7"/>
        <v>593</v>
      </c>
      <c r="BO71" s="29">
        <f t="shared" si="7"/>
        <v>250</v>
      </c>
      <c r="BP71" s="29">
        <f t="shared" si="7"/>
        <v>25.437999999999999</v>
      </c>
      <c r="BQ71" s="29">
        <f t="shared" si="25"/>
        <v>10.1752</v>
      </c>
      <c r="BR71" s="26">
        <f t="shared" si="26"/>
        <v>4.2897133220910622</v>
      </c>
      <c r="BS71" s="30">
        <v>593</v>
      </c>
      <c r="BT71" s="30">
        <v>250</v>
      </c>
      <c r="BU71" s="29">
        <v>25.437999999999999</v>
      </c>
      <c r="BV71" s="26">
        <v>0</v>
      </c>
      <c r="BW71" s="26">
        <v>0</v>
      </c>
      <c r="BX71" s="29">
        <v>0</v>
      </c>
      <c r="BY71" s="26">
        <v>0</v>
      </c>
      <c r="BZ71" s="26">
        <v>0</v>
      </c>
      <c r="CA71" s="26">
        <v>0</v>
      </c>
      <c r="CB71" s="30">
        <v>0</v>
      </c>
      <c r="CC71" s="30">
        <v>0</v>
      </c>
      <c r="CD71" s="26">
        <v>0</v>
      </c>
      <c r="CE71" s="26">
        <v>0</v>
      </c>
      <c r="CF71" s="26">
        <v>0</v>
      </c>
      <c r="CG71" s="26">
        <v>0</v>
      </c>
      <c r="CH71" s="26">
        <v>0</v>
      </c>
      <c r="CI71" s="26">
        <v>0</v>
      </c>
      <c r="CJ71" s="26">
        <v>0</v>
      </c>
      <c r="CK71" s="37">
        <v>0</v>
      </c>
      <c r="CL71" s="37">
        <v>0</v>
      </c>
      <c r="CM71" s="26">
        <v>0</v>
      </c>
      <c r="CN71" s="30">
        <v>300</v>
      </c>
      <c r="CO71" s="30">
        <v>200</v>
      </c>
      <c r="CP71" s="26">
        <v>1093.2</v>
      </c>
      <c r="CQ71" s="26">
        <v>300</v>
      </c>
      <c r="CR71" s="26">
        <v>200</v>
      </c>
      <c r="CS71" s="26">
        <v>0</v>
      </c>
      <c r="CT71" s="30">
        <v>0</v>
      </c>
      <c r="CU71" s="30">
        <v>0</v>
      </c>
      <c r="CV71" s="26">
        <v>0</v>
      </c>
      <c r="CW71" s="26">
        <v>0</v>
      </c>
      <c r="CX71" s="26">
        <v>0</v>
      </c>
      <c r="CY71" s="26">
        <v>0</v>
      </c>
      <c r="CZ71" s="26">
        <v>0</v>
      </c>
      <c r="DA71" s="26">
        <v>0</v>
      </c>
      <c r="DB71" s="26">
        <v>0</v>
      </c>
      <c r="DC71" s="26">
        <v>0</v>
      </c>
      <c r="DD71" s="26">
        <v>0</v>
      </c>
      <c r="DE71" s="29">
        <v>0</v>
      </c>
      <c r="DF71" s="29">
        <v>0</v>
      </c>
      <c r="DG71" s="29">
        <f t="shared" si="27"/>
        <v>65827.100000000006</v>
      </c>
      <c r="DH71" s="29">
        <f t="shared" si="27"/>
        <v>43120.574999999997</v>
      </c>
      <c r="DI71" s="29">
        <f t="shared" si="9"/>
        <v>43035.638599999998</v>
      </c>
      <c r="DJ71" s="26">
        <v>0</v>
      </c>
      <c r="DK71" s="26">
        <v>0</v>
      </c>
      <c r="DL71" s="26">
        <v>0</v>
      </c>
      <c r="DM71" s="26">
        <v>4600</v>
      </c>
      <c r="DN71" s="26">
        <v>4600</v>
      </c>
      <c r="DO71" s="26">
        <v>4600</v>
      </c>
      <c r="DP71" s="26">
        <v>0</v>
      </c>
      <c r="DQ71" s="26">
        <v>0</v>
      </c>
      <c r="DR71" s="26">
        <v>0</v>
      </c>
      <c r="DS71" s="26">
        <v>0</v>
      </c>
      <c r="DT71" s="26">
        <v>0</v>
      </c>
      <c r="DU71" s="26">
        <v>0</v>
      </c>
      <c r="DV71" s="26">
        <v>0</v>
      </c>
      <c r="DW71" s="26">
        <v>0</v>
      </c>
      <c r="DX71" s="26">
        <v>0</v>
      </c>
      <c r="DY71" s="26">
        <v>10677.1</v>
      </c>
      <c r="DZ71" s="26">
        <v>10677.1</v>
      </c>
      <c r="EA71" s="29">
        <v>10676.62</v>
      </c>
      <c r="EB71" s="29">
        <v>0</v>
      </c>
      <c r="EC71" s="29">
        <f t="shared" si="10"/>
        <v>15277.1</v>
      </c>
      <c r="ED71" s="29">
        <f t="shared" si="10"/>
        <v>15277.1</v>
      </c>
      <c r="EE71" s="29">
        <f t="shared" si="11"/>
        <v>15276.62</v>
      </c>
      <c r="EF71" s="39"/>
      <c r="EG71" s="35"/>
      <c r="EH71" s="35"/>
      <c r="EI71" s="35"/>
      <c r="EJ71" s="35"/>
      <c r="EK71" s="35"/>
      <c r="EL71" s="39"/>
      <c r="EM71" s="35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ht="21" customHeight="1">
      <c r="A72" s="25">
        <v>63</v>
      </c>
      <c r="B72" s="59" t="s">
        <v>120</v>
      </c>
      <c r="C72" s="26">
        <v>0</v>
      </c>
      <c r="D72" s="38">
        <v>0</v>
      </c>
      <c r="E72" s="28">
        <f t="shared" si="28"/>
        <v>56109</v>
      </c>
      <c r="F72" s="28">
        <f t="shared" si="28"/>
        <v>43217.25</v>
      </c>
      <c r="G72" s="29">
        <f t="shared" si="0"/>
        <v>37770.815999999999</v>
      </c>
      <c r="H72" s="29">
        <f t="shared" si="1"/>
        <v>87.39754611873731</v>
      </c>
      <c r="I72" s="29">
        <f t="shared" si="2"/>
        <v>67.316858258033477</v>
      </c>
      <c r="J72" s="29">
        <f t="shared" si="29"/>
        <v>17096</v>
      </c>
      <c r="K72" s="29">
        <f t="shared" si="29"/>
        <v>12821.9</v>
      </c>
      <c r="L72" s="29">
        <f t="shared" si="29"/>
        <v>7375.3729999999996</v>
      </c>
      <c r="M72" s="29">
        <f t="shared" si="13"/>
        <v>57.521685553623094</v>
      </c>
      <c r="N72" s="29">
        <f t="shared" si="14"/>
        <v>43.14092770238652</v>
      </c>
      <c r="O72" s="29">
        <f t="shared" si="4"/>
        <v>6166</v>
      </c>
      <c r="P72" s="29">
        <f t="shared" si="4"/>
        <v>4624.5</v>
      </c>
      <c r="Q72" s="29">
        <f t="shared" si="4"/>
        <v>5942.6269999999995</v>
      </c>
      <c r="R72" s="29">
        <f t="shared" si="15"/>
        <v>128.50312466212563</v>
      </c>
      <c r="S72" s="26">
        <f t="shared" si="16"/>
        <v>96.377343496594222</v>
      </c>
      <c r="T72" s="30">
        <v>720</v>
      </c>
      <c r="U72" s="30">
        <v>540</v>
      </c>
      <c r="V72" s="29">
        <v>1742.2669999999998</v>
      </c>
      <c r="W72" s="29">
        <f t="shared" si="17"/>
        <v>322.64203703703697</v>
      </c>
      <c r="X72" s="26">
        <f t="shared" si="18"/>
        <v>241.98152777777776</v>
      </c>
      <c r="Y72" s="38">
        <v>9517.9</v>
      </c>
      <c r="Z72" s="38">
        <v>7138.4</v>
      </c>
      <c r="AA72" s="29">
        <v>1381.7460000000001</v>
      </c>
      <c r="AB72" s="29">
        <f t="shared" si="19"/>
        <v>19.356522470021297</v>
      </c>
      <c r="AC72" s="26">
        <f t="shared" si="20"/>
        <v>14.517341010096766</v>
      </c>
      <c r="AD72" s="30">
        <v>5446</v>
      </c>
      <c r="AE72" s="30">
        <v>4084.5</v>
      </c>
      <c r="AF72" s="29">
        <v>4200.3599999999997</v>
      </c>
      <c r="AG72" s="29">
        <f t="shared" si="21"/>
        <v>102.83657730444362</v>
      </c>
      <c r="AH72" s="26">
        <f t="shared" si="22"/>
        <v>77.127432978332706</v>
      </c>
      <c r="AI72" s="30">
        <v>64</v>
      </c>
      <c r="AJ72" s="30">
        <v>48</v>
      </c>
      <c r="AK72" s="29">
        <v>10</v>
      </c>
      <c r="AL72" s="29">
        <f t="shared" si="23"/>
        <v>20.833333333333336</v>
      </c>
      <c r="AM72" s="26">
        <f t="shared" si="24"/>
        <v>15.625</v>
      </c>
      <c r="AN72" s="32">
        <v>0</v>
      </c>
      <c r="AO72" s="32">
        <v>0</v>
      </c>
      <c r="AP72" s="29">
        <v>0</v>
      </c>
      <c r="AQ72" s="29" t="e">
        <f t="shared" si="5"/>
        <v>#DIV/0!</v>
      </c>
      <c r="AR72" s="26" t="e">
        <f t="shared" si="6"/>
        <v>#DIV/0!</v>
      </c>
      <c r="AS72" s="31">
        <v>0</v>
      </c>
      <c r="AT72" s="31">
        <v>0</v>
      </c>
      <c r="AU72" s="26"/>
      <c r="AV72" s="26">
        <v>0</v>
      </c>
      <c r="AW72" s="26">
        <v>0</v>
      </c>
      <c r="AX72" s="26"/>
      <c r="AY72" s="26">
        <v>34470.6</v>
      </c>
      <c r="AZ72" s="26">
        <v>25852.949999999997</v>
      </c>
      <c r="BA72" s="26">
        <v>25853</v>
      </c>
      <c r="BB72" s="31">
        <v>0</v>
      </c>
      <c r="BC72" s="33">
        <v>0</v>
      </c>
      <c r="BD72" s="33">
        <v>0</v>
      </c>
      <c r="BE72" s="34"/>
      <c r="BF72" s="34">
        <v>0</v>
      </c>
      <c r="BG72" s="26">
        <v>0</v>
      </c>
      <c r="BH72" s="26">
        <v>0</v>
      </c>
      <c r="BI72" s="26">
        <v>0</v>
      </c>
      <c r="BJ72" s="26">
        <v>0</v>
      </c>
      <c r="BK72" s="26">
        <v>0</v>
      </c>
      <c r="BL72" s="26">
        <v>0</v>
      </c>
      <c r="BM72" s="26">
        <v>0</v>
      </c>
      <c r="BN72" s="29">
        <f t="shared" si="7"/>
        <v>1048.0999999999999</v>
      </c>
      <c r="BO72" s="29">
        <f t="shared" si="7"/>
        <v>786</v>
      </c>
      <c r="BP72" s="29">
        <f t="shared" si="7"/>
        <v>30</v>
      </c>
      <c r="BQ72" s="29">
        <f t="shared" si="25"/>
        <v>3.8167938931297711</v>
      </c>
      <c r="BR72" s="26">
        <f t="shared" si="26"/>
        <v>2.8623222974906977</v>
      </c>
      <c r="BS72" s="30">
        <v>1048.0999999999999</v>
      </c>
      <c r="BT72" s="30">
        <v>786</v>
      </c>
      <c r="BU72" s="29">
        <v>0</v>
      </c>
      <c r="BV72" s="26">
        <v>0</v>
      </c>
      <c r="BW72" s="26">
        <v>0</v>
      </c>
      <c r="BX72" s="29">
        <v>30</v>
      </c>
      <c r="BY72" s="26">
        <v>0</v>
      </c>
      <c r="BZ72" s="26">
        <v>0</v>
      </c>
      <c r="CA72" s="26">
        <v>0</v>
      </c>
      <c r="CB72" s="30">
        <v>0</v>
      </c>
      <c r="CC72" s="30">
        <v>0</v>
      </c>
      <c r="CD72" s="26">
        <v>0</v>
      </c>
      <c r="CE72" s="26">
        <v>0</v>
      </c>
      <c r="CF72" s="26">
        <v>0</v>
      </c>
      <c r="CG72" s="26">
        <v>0</v>
      </c>
      <c r="CH72" s="26">
        <v>0</v>
      </c>
      <c r="CI72" s="26">
        <v>0</v>
      </c>
      <c r="CJ72" s="26">
        <v>0</v>
      </c>
      <c r="CK72" s="37">
        <v>0</v>
      </c>
      <c r="CL72" s="37">
        <v>0</v>
      </c>
      <c r="CM72" s="26">
        <v>0</v>
      </c>
      <c r="CN72" s="30">
        <v>300</v>
      </c>
      <c r="CO72" s="30">
        <v>225</v>
      </c>
      <c r="CP72" s="26">
        <v>0</v>
      </c>
      <c r="CQ72" s="30">
        <v>300</v>
      </c>
      <c r="CR72" s="26">
        <v>225</v>
      </c>
      <c r="CS72" s="26">
        <v>0</v>
      </c>
      <c r="CT72" s="30">
        <v>0</v>
      </c>
      <c r="CU72" s="30">
        <v>0</v>
      </c>
      <c r="CV72" s="26">
        <v>0</v>
      </c>
      <c r="CW72" s="26">
        <v>0</v>
      </c>
      <c r="CX72" s="26">
        <v>0</v>
      </c>
      <c r="CY72" s="26">
        <v>0</v>
      </c>
      <c r="CZ72" s="26">
        <v>0</v>
      </c>
      <c r="DA72" s="26">
        <v>0</v>
      </c>
      <c r="DB72" s="26">
        <v>0</v>
      </c>
      <c r="DC72" s="26">
        <v>0</v>
      </c>
      <c r="DD72" s="26">
        <v>0</v>
      </c>
      <c r="DE72" s="29">
        <v>11</v>
      </c>
      <c r="DF72" s="29">
        <v>0</v>
      </c>
      <c r="DG72" s="29">
        <f t="shared" si="27"/>
        <v>51566.6</v>
      </c>
      <c r="DH72" s="29">
        <f t="shared" si="27"/>
        <v>38674.85</v>
      </c>
      <c r="DI72" s="29">
        <f t="shared" si="9"/>
        <v>33228.373</v>
      </c>
      <c r="DJ72" s="26">
        <v>0</v>
      </c>
      <c r="DK72" s="26">
        <v>0</v>
      </c>
      <c r="DL72" s="26">
        <v>0</v>
      </c>
      <c r="DM72" s="26">
        <v>4542.3999999999996</v>
      </c>
      <c r="DN72" s="26">
        <v>4542.3999999999996</v>
      </c>
      <c r="DO72" s="26">
        <v>4542.4430000000002</v>
      </c>
      <c r="DP72" s="26">
        <v>0</v>
      </c>
      <c r="DQ72" s="26">
        <v>0</v>
      </c>
      <c r="DR72" s="26">
        <v>0</v>
      </c>
      <c r="DS72" s="26">
        <v>0</v>
      </c>
      <c r="DT72" s="26">
        <v>0</v>
      </c>
      <c r="DU72" s="26">
        <v>0</v>
      </c>
      <c r="DV72" s="26">
        <v>0</v>
      </c>
      <c r="DW72" s="26">
        <v>0</v>
      </c>
      <c r="DX72" s="26">
        <v>0</v>
      </c>
      <c r="DY72" s="26">
        <v>6510.5</v>
      </c>
      <c r="DZ72" s="26">
        <v>4830</v>
      </c>
      <c r="EA72" s="29">
        <v>2559.9949999999999</v>
      </c>
      <c r="EB72" s="29">
        <v>0</v>
      </c>
      <c r="EC72" s="29">
        <f t="shared" si="10"/>
        <v>11052.9</v>
      </c>
      <c r="ED72" s="29">
        <f t="shared" si="10"/>
        <v>9372.4</v>
      </c>
      <c r="EE72" s="29">
        <f t="shared" si="11"/>
        <v>7102.4380000000001</v>
      </c>
      <c r="EF72" s="39"/>
      <c r="EG72" s="35"/>
      <c r="EH72" s="35"/>
      <c r="EI72" s="35"/>
      <c r="EJ72" s="35"/>
      <c r="EK72" s="35"/>
      <c r="EL72" s="39"/>
      <c r="EM72" s="35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ht="21" customHeight="1">
      <c r="A73" s="25">
        <v>64</v>
      </c>
      <c r="B73" s="59" t="s">
        <v>121</v>
      </c>
      <c r="C73" s="26">
        <v>696.3</v>
      </c>
      <c r="D73" s="38">
        <v>0</v>
      </c>
      <c r="E73" s="28">
        <f t="shared" si="28"/>
        <v>37340</v>
      </c>
      <c r="F73" s="28">
        <f t="shared" si="28"/>
        <v>25721.725000000002</v>
      </c>
      <c r="G73" s="29">
        <f t="shared" si="0"/>
        <v>23471.728800000001</v>
      </c>
      <c r="H73" s="29">
        <f t="shared" si="1"/>
        <v>91.252545464971718</v>
      </c>
      <c r="I73" s="29">
        <f t="shared" si="2"/>
        <v>62.859477236207816</v>
      </c>
      <c r="J73" s="29">
        <f t="shared" si="29"/>
        <v>14360.9</v>
      </c>
      <c r="K73" s="29">
        <f t="shared" si="29"/>
        <v>8487.4</v>
      </c>
      <c r="L73" s="29">
        <f t="shared" si="29"/>
        <v>6237.4287999999997</v>
      </c>
      <c r="M73" s="29">
        <f t="shared" si="13"/>
        <v>73.490454084878763</v>
      </c>
      <c r="N73" s="29">
        <f t="shared" si="14"/>
        <v>43.433411554986108</v>
      </c>
      <c r="O73" s="29">
        <f t="shared" si="4"/>
        <v>5480</v>
      </c>
      <c r="P73" s="29">
        <f t="shared" si="4"/>
        <v>3012</v>
      </c>
      <c r="Q73" s="29">
        <f t="shared" si="4"/>
        <v>4051.7399999999993</v>
      </c>
      <c r="R73" s="29">
        <f t="shared" si="15"/>
        <v>134.51992031872507</v>
      </c>
      <c r="S73" s="26">
        <f t="shared" si="16"/>
        <v>73.93686131386859</v>
      </c>
      <c r="T73" s="30">
        <v>360</v>
      </c>
      <c r="U73" s="30">
        <v>180</v>
      </c>
      <c r="V73" s="29">
        <v>730.83599999999944</v>
      </c>
      <c r="W73" s="29">
        <f t="shared" si="17"/>
        <v>406.01999999999964</v>
      </c>
      <c r="X73" s="26">
        <f t="shared" si="18"/>
        <v>203.00999999999982</v>
      </c>
      <c r="Y73" s="38">
        <v>8034</v>
      </c>
      <c r="Z73" s="38">
        <v>5021</v>
      </c>
      <c r="AA73" s="29">
        <v>1880.8868</v>
      </c>
      <c r="AB73" s="29">
        <f t="shared" si="19"/>
        <v>37.46040231029675</v>
      </c>
      <c r="AC73" s="26">
        <f t="shared" si="20"/>
        <v>23.411585760517799</v>
      </c>
      <c r="AD73" s="30">
        <v>5120</v>
      </c>
      <c r="AE73" s="30">
        <v>2832</v>
      </c>
      <c r="AF73" s="29">
        <v>3320.904</v>
      </c>
      <c r="AG73" s="29">
        <f t="shared" si="21"/>
        <v>117.2635593220339</v>
      </c>
      <c r="AH73" s="26">
        <f t="shared" si="22"/>
        <v>64.861406250000002</v>
      </c>
      <c r="AI73" s="30">
        <v>220</v>
      </c>
      <c r="AJ73" s="30">
        <v>127.5</v>
      </c>
      <c r="AK73" s="29">
        <v>85</v>
      </c>
      <c r="AL73" s="29">
        <f t="shared" si="23"/>
        <v>66.666666666666657</v>
      </c>
      <c r="AM73" s="26">
        <f t="shared" si="24"/>
        <v>38.636363636363633</v>
      </c>
      <c r="AN73" s="32">
        <v>0</v>
      </c>
      <c r="AO73" s="32">
        <v>0</v>
      </c>
      <c r="AP73" s="29">
        <v>0</v>
      </c>
      <c r="AQ73" s="29" t="e">
        <f t="shared" si="5"/>
        <v>#DIV/0!</v>
      </c>
      <c r="AR73" s="26" t="e">
        <f t="shared" si="6"/>
        <v>#DIV/0!</v>
      </c>
      <c r="AS73" s="31">
        <v>0</v>
      </c>
      <c r="AT73" s="31">
        <v>0</v>
      </c>
      <c r="AU73" s="26"/>
      <c r="AV73" s="26">
        <v>0</v>
      </c>
      <c r="AW73" s="26">
        <v>0</v>
      </c>
      <c r="AX73" s="26"/>
      <c r="AY73" s="26">
        <v>22979.1</v>
      </c>
      <c r="AZ73" s="26">
        <v>17234.325000000001</v>
      </c>
      <c r="BA73" s="26">
        <v>17234.3</v>
      </c>
      <c r="BB73" s="31">
        <v>0</v>
      </c>
      <c r="BC73" s="33">
        <v>0</v>
      </c>
      <c r="BD73" s="33">
        <v>0</v>
      </c>
      <c r="BE73" s="34"/>
      <c r="BF73" s="34">
        <v>0</v>
      </c>
      <c r="BG73" s="26">
        <v>0</v>
      </c>
      <c r="BH73" s="26">
        <v>0</v>
      </c>
      <c r="BI73" s="26">
        <v>0</v>
      </c>
      <c r="BJ73" s="26">
        <v>0</v>
      </c>
      <c r="BK73" s="26">
        <v>0</v>
      </c>
      <c r="BL73" s="26">
        <v>0</v>
      </c>
      <c r="BM73" s="26">
        <v>0</v>
      </c>
      <c r="BN73" s="29">
        <f t="shared" si="7"/>
        <v>36.9</v>
      </c>
      <c r="BO73" s="29">
        <f t="shared" si="7"/>
        <v>36.9</v>
      </c>
      <c r="BP73" s="29">
        <f t="shared" si="7"/>
        <v>47.746000000000002</v>
      </c>
      <c r="BQ73" s="29">
        <f t="shared" si="25"/>
        <v>129.39295392953932</v>
      </c>
      <c r="BR73" s="26">
        <f t="shared" si="26"/>
        <v>129.39295392953932</v>
      </c>
      <c r="BS73" s="30">
        <v>36.9</v>
      </c>
      <c r="BT73" s="30">
        <v>36.9</v>
      </c>
      <c r="BU73" s="29">
        <v>47.746000000000002</v>
      </c>
      <c r="BV73" s="26">
        <v>0</v>
      </c>
      <c r="BW73" s="26">
        <v>0</v>
      </c>
      <c r="BX73" s="29">
        <v>0</v>
      </c>
      <c r="BY73" s="26">
        <v>0</v>
      </c>
      <c r="BZ73" s="26">
        <v>0</v>
      </c>
      <c r="CA73" s="26">
        <v>0</v>
      </c>
      <c r="CB73" s="30">
        <v>0</v>
      </c>
      <c r="CC73" s="30">
        <v>0</v>
      </c>
      <c r="CD73" s="26">
        <v>0</v>
      </c>
      <c r="CE73" s="26">
        <v>0</v>
      </c>
      <c r="CF73" s="26">
        <v>0</v>
      </c>
      <c r="CG73" s="26">
        <v>0</v>
      </c>
      <c r="CH73" s="26">
        <v>0</v>
      </c>
      <c r="CI73" s="26">
        <v>0</v>
      </c>
      <c r="CJ73" s="26">
        <v>0</v>
      </c>
      <c r="CK73" s="37">
        <v>0</v>
      </c>
      <c r="CL73" s="37">
        <v>0</v>
      </c>
      <c r="CM73" s="26">
        <v>0</v>
      </c>
      <c r="CN73" s="30">
        <v>500</v>
      </c>
      <c r="CO73" s="30">
        <v>200</v>
      </c>
      <c r="CP73" s="26">
        <v>147</v>
      </c>
      <c r="CQ73" s="26">
        <v>300</v>
      </c>
      <c r="CR73" s="26">
        <v>150</v>
      </c>
      <c r="CS73" s="26">
        <v>91</v>
      </c>
      <c r="CT73" s="30">
        <v>0</v>
      </c>
      <c r="CU73" s="30">
        <v>0</v>
      </c>
      <c r="CV73" s="26">
        <v>0</v>
      </c>
      <c r="CW73" s="26">
        <v>0</v>
      </c>
      <c r="CX73" s="26">
        <v>0</v>
      </c>
      <c r="CY73" s="26">
        <v>0</v>
      </c>
      <c r="CZ73" s="26">
        <v>0</v>
      </c>
      <c r="DA73" s="26">
        <v>0</v>
      </c>
      <c r="DB73" s="26">
        <v>0</v>
      </c>
      <c r="DC73" s="26">
        <v>90</v>
      </c>
      <c r="DD73" s="26">
        <v>90</v>
      </c>
      <c r="DE73" s="29">
        <v>25.056000000000001</v>
      </c>
      <c r="DF73" s="29">
        <v>0</v>
      </c>
      <c r="DG73" s="29">
        <f t="shared" si="27"/>
        <v>37340</v>
      </c>
      <c r="DH73" s="29">
        <f t="shared" si="27"/>
        <v>25721.725000000002</v>
      </c>
      <c r="DI73" s="29">
        <f t="shared" si="9"/>
        <v>23471.728800000001</v>
      </c>
      <c r="DJ73" s="26">
        <v>0</v>
      </c>
      <c r="DK73" s="26">
        <v>0</v>
      </c>
      <c r="DL73" s="26">
        <v>0</v>
      </c>
      <c r="DM73" s="26">
        <v>0</v>
      </c>
      <c r="DN73" s="26">
        <v>0</v>
      </c>
      <c r="DO73" s="26">
        <v>0</v>
      </c>
      <c r="DP73" s="26">
        <v>0</v>
      </c>
      <c r="DQ73" s="26">
        <v>0</v>
      </c>
      <c r="DR73" s="26">
        <v>0</v>
      </c>
      <c r="DS73" s="26">
        <v>0</v>
      </c>
      <c r="DT73" s="26">
        <v>0</v>
      </c>
      <c r="DU73" s="26">
        <v>0</v>
      </c>
      <c r="DV73" s="26">
        <v>0</v>
      </c>
      <c r="DW73" s="26">
        <v>0</v>
      </c>
      <c r="DX73" s="26">
        <v>0</v>
      </c>
      <c r="DY73" s="26">
        <v>1300</v>
      </c>
      <c r="DZ73" s="26">
        <v>1300</v>
      </c>
      <c r="EA73" s="29">
        <v>1403.9521999999999</v>
      </c>
      <c r="EB73" s="29">
        <v>0</v>
      </c>
      <c r="EC73" s="29">
        <f t="shared" si="10"/>
        <v>1300</v>
      </c>
      <c r="ED73" s="29">
        <f t="shared" si="10"/>
        <v>1300</v>
      </c>
      <c r="EE73" s="29">
        <f t="shared" si="11"/>
        <v>1403.9521999999999</v>
      </c>
      <c r="EF73" s="39"/>
      <c r="EG73" s="35"/>
      <c r="EH73" s="35"/>
      <c r="EI73" s="35"/>
      <c r="EJ73" s="35"/>
      <c r="EK73" s="35"/>
      <c r="EL73" s="39"/>
      <c r="EM73" s="35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21" customHeight="1">
      <c r="A74" s="25">
        <v>65</v>
      </c>
      <c r="B74" s="59" t="s">
        <v>122</v>
      </c>
      <c r="C74" s="26">
        <v>13181.2</v>
      </c>
      <c r="D74" s="38">
        <v>0</v>
      </c>
      <c r="E74" s="28">
        <f t="shared" si="28"/>
        <v>64179</v>
      </c>
      <c r="F74" s="28">
        <f t="shared" si="28"/>
        <v>39126.824999999997</v>
      </c>
      <c r="G74" s="29">
        <f t="shared" si="28"/>
        <v>31997.164999999997</v>
      </c>
      <c r="H74" s="29">
        <f t="shared" ref="H74:H105" si="30">G74/F74*100</f>
        <v>81.778076805363071</v>
      </c>
      <c r="I74" s="29">
        <f t="shared" ref="I74:I107" si="31">G74/E74*100</f>
        <v>49.856128951837825</v>
      </c>
      <c r="J74" s="29">
        <f t="shared" si="29"/>
        <v>33390</v>
      </c>
      <c r="K74" s="29">
        <f t="shared" si="29"/>
        <v>16307.5</v>
      </c>
      <c r="L74" s="29">
        <f t="shared" si="29"/>
        <v>9178.0650000000005</v>
      </c>
      <c r="M74" s="29">
        <f t="shared" si="13"/>
        <v>56.2812509581481</v>
      </c>
      <c r="N74" s="29">
        <f t="shared" si="14"/>
        <v>27.487466307277629</v>
      </c>
      <c r="O74" s="29">
        <f t="shared" ref="O74:Q106" si="32">T74+AD74</f>
        <v>9370</v>
      </c>
      <c r="P74" s="29">
        <f t="shared" si="32"/>
        <v>5927.5</v>
      </c>
      <c r="Q74" s="29">
        <f t="shared" si="32"/>
        <v>5864.3150000000005</v>
      </c>
      <c r="R74" s="29">
        <f t="shared" si="15"/>
        <v>98.934036271615355</v>
      </c>
      <c r="S74" s="26">
        <f t="shared" si="16"/>
        <v>62.586072572038432</v>
      </c>
      <c r="T74" s="30">
        <v>170</v>
      </c>
      <c r="U74" s="30">
        <v>127.5</v>
      </c>
      <c r="V74" s="29">
        <v>2072.9720000000002</v>
      </c>
      <c r="W74" s="29">
        <f t="shared" si="17"/>
        <v>1625.8603921568629</v>
      </c>
      <c r="X74" s="26">
        <f t="shared" si="18"/>
        <v>1219.3952941176472</v>
      </c>
      <c r="Y74" s="38">
        <v>21000</v>
      </c>
      <c r="Z74" s="38">
        <v>8200</v>
      </c>
      <c r="AA74" s="29">
        <v>2473.9</v>
      </c>
      <c r="AB74" s="29">
        <f t="shared" si="19"/>
        <v>30.16951219512195</v>
      </c>
      <c r="AC74" s="26">
        <f t="shared" si="20"/>
        <v>11.780476190476191</v>
      </c>
      <c r="AD74" s="30">
        <v>9200</v>
      </c>
      <c r="AE74" s="30">
        <v>5800</v>
      </c>
      <c r="AF74" s="29">
        <v>3791.3429999999998</v>
      </c>
      <c r="AG74" s="29">
        <f t="shared" si="21"/>
        <v>65.367982758620684</v>
      </c>
      <c r="AH74" s="26">
        <f t="shared" si="22"/>
        <v>41.210249999999995</v>
      </c>
      <c r="AI74" s="30">
        <v>250</v>
      </c>
      <c r="AJ74" s="30">
        <v>180</v>
      </c>
      <c r="AK74" s="29">
        <v>45</v>
      </c>
      <c r="AL74" s="29">
        <f t="shared" si="23"/>
        <v>25</v>
      </c>
      <c r="AM74" s="26">
        <f t="shared" si="24"/>
        <v>18</v>
      </c>
      <c r="AN74" s="32">
        <v>0</v>
      </c>
      <c r="AO74" s="32">
        <v>0</v>
      </c>
      <c r="AP74" s="29">
        <v>0</v>
      </c>
      <c r="AQ74" s="29" t="e">
        <f t="shared" ref="AQ74:AQ107" si="33">AP74/AO74*100</f>
        <v>#DIV/0!</v>
      </c>
      <c r="AR74" s="26" t="e">
        <f t="shared" ref="AR74:AR107" si="34">AP74/AN74*100</f>
        <v>#DIV/0!</v>
      </c>
      <c r="AS74" s="31">
        <v>0</v>
      </c>
      <c r="AT74" s="31">
        <v>0</v>
      </c>
      <c r="AU74" s="26"/>
      <c r="AV74" s="26">
        <v>0</v>
      </c>
      <c r="AW74" s="26">
        <v>0</v>
      </c>
      <c r="AX74" s="26"/>
      <c r="AY74" s="26">
        <v>29699.1</v>
      </c>
      <c r="AZ74" s="26">
        <v>22274.324999999997</v>
      </c>
      <c r="BA74" s="26">
        <v>22274.3</v>
      </c>
      <c r="BB74" s="31">
        <v>0</v>
      </c>
      <c r="BC74" s="33">
        <v>0</v>
      </c>
      <c r="BD74" s="33">
        <v>0</v>
      </c>
      <c r="BE74" s="34">
        <v>1089.9000000000001</v>
      </c>
      <c r="BF74" s="34">
        <v>545</v>
      </c>
      <c r="BG74" s="26">
        <v>544.79999999999995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9">
        <f t="shared" ref="BN74:BP106" si="35">BS74+BV74+BY74+CB74</f>
        <v>2100</v>
      </c>
      <c r="BO74" s="29">
        <f t="shared" si="35"/>
        <v>1500</v>
      </c>
      <c r="BP74" s="29">
        <f t="shared" si="35"/>
        <v>557.35</v>
      </c>
      <c r="BQ74" s="29">
        <f t="shared" si="25"/>
        <v>37.156666666666666</v>
      </c>
      <c r="BR74" s="26">
        <f t="shared" si="26"/>
        <v>26.540476190476191</v>
      </c>
      <c r="BS74" s="30">
        <v>2100</v>
      </c>
      <c r="BT74" s="30">
        <v>1500</v>
      </c>
      <c r="BU74" s="29">
        <v>557.35</v>
      </c>
      <c r="BV74" s="26">
        <v>0</v>
      </c>
      <c r="BW74" s="26">
        <v>0</v>
      </c>
      <c r="BX74" s="29">
        <v>0</v>
      </c>
      <c r="BY74" s="26">
        <v>0</v>
      </c>
      <c r="BZ74" s="26">
        <v>0</v>
      </c>
      <c r="CA74" s="26">
        <v>0</v>
      </c>
      <c r="CB74" s="30">
        <v>0</v>
      </c>
      <c r="CC74" s="30">
        <v>0</v>
      </c>
      <c r="CD74" s="26">
        <v>0</v>
      </c>
      <c r="CE74" s="26">
        <v>0</v>
      </c>
      <c r="CF74" s="26">
        <v>0</v>
      </c>
      <c r="CG74" s="26">
        <v>0</v>
      </c>
      <c r="CH74" s="26">
        <v>0</v>
      </c>
      <c r="CI74" s="26">
        <v>0</v>
      </c>
      <c r="CJ74" s="26">
        <v>0</v>
      </c>
      <c r="CK74" s="37">
        <v>0</v>
      </c>
      <c r="CL74" s="37">
        <v>0</v>
      </c>
      <c r="CM74" s="26">
        <v>0</v>
      </c>
      <c r="CN74" s="30">
        <v>670</v>
      </c>
      <c r="CO74" s="30">
        <v>500</v>
      </c>
      <c r="CP74" s="26">
        <v>237.5</v>
      </c>
      <c r="CQ74" s="26">
        <v>450</v>
      </c>
      <c r="CR74" s="26">
        <v>337.5</v>
      </c>
      <c r="CS74" s="26">
        <v>0</v>
      </c>
      <c r="CT74" s="30">
        <v>0</v>
      </c>
      <c r="CU74" s="30">
        <v>0</v>
      </c>
      <c r="CV74" s="26">
        <v>0</v>
      </c>
      <c r="CW74" s="26">
        <v>0</v>
      </c>
      <c r="CX74" s="26">
        <v>0</v>
      </c>
      <c r="CY74" s="26">
        <v>0</v>
      </c>
      <c r="CZ74" s="26">
        <v>0</v>
      </c>
      <c r="DA74" s="26">
        <v>0</v>
      </c>
      <c r="DB74" s="26">
        <v>0</v>
      </c>
      <c r="DC74" s="26">
        <v>0</v>
      </c>
      <c r="DD74" s="26">
        <v>0</v>
      </c>
      <c r="DE74" s="29">
        <v>0</v>
      </c>
      <c r="DF74" s="29">
        <v>0</v>
      </c>
      <c r="DG74" s="29">
        <f t="shared" ref="DG74:DH106" si="36">T74+Y74+AD74+AI74+AN74+AS74+AV74+AY74+BB74+BE74+BH74+BK74+BS74+BV74+BY74+CB74+CE74+CH74+CK74+CN74+CT74+CW74+CZ74+DC74</f>
        <v>64179</v>
      </c>
      <c r="DH74" s="29">
        <f t="shared" si="36"/>
        <v>39126.824999999997</v>
      </c>
      <c r="DI74" s="29">
        <f t="shared" ref="DI74:DI106" si="37">V74+AA74+AF74+AK74+AP74+AU74+AX74+BA74+BD74+BG74+BJ74+BM74+BU74+BX74+CA74+CD74+CG74+CJ74+CM74+CP74+CV74+CY74+DB74+DE74+DF74</f>
        <v>31997.164999999997</v>
      </c>
      <c r="DJ74" s="26">
        <v>0</v>
      </c>
      <c r="DK74" s="26">
        <v>0</v>
      </c>
      <c r="DL74" s="26">
        <v>0</v>
      </c>
      <c r="DM74" s="26">
        <v>0</v>
      </c>
      <c r="DN74" s="26">
        <v>0</v>
      </c>
      <c r="DO74" s="26">
        <v>0</v>
      </c>
      <c r="DP74" s="26">
        <v>0</v>
      </c>
      <c r="DQ74" s="26">
        <v>0</v>
      </c>
      <c r="DR74" s="26">
        <v>0</v>
      </c>
      <c r="DS74" s="26">
        <v>0</v>
      </c>
      <c r="DT74" s="26">
        <v>0</v>
      </c>
      <c r="DU74" s="26">
        <v>0</v>
      </c>
      <c r="DV74" s="26">
        <v>0</v>
      </c>
      <c r="DW74" s="26">
        <v>0</v>
      </c>
      <c r="DX74" s="26">
        <v>0</v>
      </c>
      <c r="DY74" s="26">
        <v>4100</v>
      </c>
      <c r="DZ74" s="26">
        <v>2500</v>
      </c>
      <c r="EA74" s="29">
        <v>0</v>
      </c>
      <c r="EB74" s="29">
        <v>0</v>
      </c>
      <c r="EC74" s="29">
        <f t="shared" ref="EC74:ED106" si="38">DJ74+DM74+DP74+DS74+DV74+DY74</f>
        <v>4100</v>
      </c>
      <c r="ED74" s="29">
        <f t="shared" si="38"/>
        <v>2500</v>
      </c>
      <c r="EE74" s="29">
        <f t="shared" ref="EE74:EE106" si="39">DL74+DO74+DR74+DU74+DX74+EA74+EB74</f>
        <v>0</v>
      </c>
      <c r="EF74" s="39"/>
      <c r="EG74" s="35"/>
      <c r="EH74" s="35"/>
      <c r="EI74" s="35"/>
      <c r="EJ74" s="35"/>
      <c r="EK74" s="35"/>
      <c r="EL74" s="39"/>
      <c r="EM74" s="35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21" customHeight="1">
      <c r="A75" s="25">
        <v>66</v>
      </c>
      <c r="B75" s="59" t="s">
        <v>123</v>
      </c>
      <c r="C75" s="26">
        <v>40141.800000000003</v>
      </c>
      <c r="D75" s="38">
        <v>0</v>
      </c>
      <c r="E75" s="28">
        <f t="shared" ref="E75:G106" si="40">DG75+EC75-DY75</f>
        <v>172113.5</v>
      </c>
      <c r="F75" s="28">
        <f t="shared" si="40"/>
        <v>120766.625</v>
      </c>
      <c r="G75" s="29">
        <f t="shared" si="40"/>
        <v>113947.27239999999</v>
      </c>
      <c r="H75" s="29">
        <f t="shared" si="30"/>
        <v>94.353280469666174</v>
      </c>
      <c r="I75" s="29">
        <f t="shared" si="31"/>
        <v>66.204726764605908</v>
      </c>
      <c r="J75" s="29">
        <f t="shared" si="29"/>
        <v>46368</v>
      </c>
      <c r="K75" s="29">
        <f t="shared" si="29"/>
        <v>26457.5</v>
      </c>
      <c r="L75" s="29">
        <f t="shared" si="29"/>
        <v>19638.172399999996</v>
      </c>
      <c r="M75" s="29">
        <f t="shared" ref="M75:M107" si="41">L75/K75*100</f>
        <v>74.225351601625235</v>
      </c>
      <c r="N75" s="29">
        <f t="shared" ref="N75:N107" si="42">L75/J75*100</f>
        <v>42.35285628019323</v>
      </c>
      <c r="O75" s="29">
        <f t="shared" si="32"/>
        <v>16949.8</v>
      </c>
      <c r="P75" s="29">
        <f t="shared" si="32"/>
        <v>10800</v>
      </c>
      <c r="Q75" s="29">
        <f t="shared" si="32"/>
        <v>11643.476999999999</v>
      </c>
      <c r="R75" s="29">
        <f t="shared" ref="R75:R107" si="43">Q75/P75*100</f>
        <v>107.80997222222221</v>
      </c>
      <c r="S75" s="26">
        <f t="shared" ref="S75:S107" si="44">Q75/O75*100</f>
        <v>68.693890193394608</v>
      </c>
      <c r="T75" s="30">
        <v>921.5</v>
      </c>
      <c r="U75" s="30">
        <v>800</v>
      </c>
      <c r="V75" s="29">
        <v>1372.5659999999989</v>
      </c>
      <c r="W75" s="29">
        <f t="shared" ref="W75:W106" si="45">V75/U75*100</f>
        <v>171.57074999999986</v>
      </c>
      <c r="X75" s="26">
        <f t="shared" ref="X75:X107" si="46">V75/T75*100</f>
        <v>148.94910472056418</v>
      </c>
      <c r="Y75" s="38">
        <v>24876</v>
      </c>
      <c r="Z75" s="38">
        <v>12000</v>
      </c>
      <c r="AA75" s="29">
        <v>965.71839999999997</v>
      </c>
      <c r="AB75" s="29">
        <f t="shared" ref="AB75:AB107" si="47">AA75/Z75*100</f>
        <v>8.0476533333333329</v>
      </c>
      <c r="AC75" s="26">
        <f t="shared" ref="AC75:AC107" si="48">AA75/Y75*100</f>
        <v>3.8821289596398136</v>
      </c>
      <c r="AD75" s="30">
        <v>16028.3</v>
      </c>
      <c r="AE75" s="30">
        <v>10000</v>
      </c>
      <c r="AF75" s="29">
        <v>10270.911</v>
      </c>
      <c r="AG75" s="29">
        <f t="shared" ref="AG75:AG107" si="49">AF75/AE75*100</f>
        <v>102.70911000000001</v>
      </c>
      <c r="AH75" s="26">
        <f t="shared" ref="AH75:AH107" si="50">AF75/AD75*100</f>
        <v>64.079852510871405</v>
      </c>
      <c r="AI75" s="30">
        <v>1092.2</v>
      </c>
      <c r="AJ75" s="30">
        <v>820</v>
      </c>
      <c r="AK75" s="29">
        <v>4423.7669999999998</v>
      </c>
      <c r="AL75" s="29">
        <f t="shared" ref="AL75:AL107" si="51">AK75/AJ75*100</f>
        <v>539.48378048780489</v>
      </c>
      <c r="AM75" s="26">
        <f t="shared" ref="AM75:AM107" si="52">AK75/AI75*100</f>
        <v>405.03268632118659</v>
      </c>
      <c r="AN75" s="32">
        <v>0</v>
      </c>
      <c r="AO75" s="32">
        <v>0</v>
      </c>
      <c r="AP75" s="29">
        <v>0</v>
      </c>
      <c r="AQ75" s="29" t="e">
        <f t="shared" si="33"/>
        <v>#DIV/0!</v>
      </c>
      <c r="AR75" s="26" t="e">
        <f t="shared" si="34"/>
        <v>#DIV/0!</v>
      </c>
      <c r="AS75" s="31">
        <v>0</v>
      </c>
      <c r="AT75" s="31">
        <v>0</v>
      </c>
      <c r="AU75" s="26"/>
      <c r="AV75" s="26">
        <v>0</v>
      </c>
      <c r="AW75" s="26">
        <v>0</v>
      </c>
      <c r="AX75" s="26"/>
      <c r="AY75" s="26">
        <v>125745.5</v>
      </c>
      <c r="AZ75" s="26">
        <v>94309.125</v>
      </c>
      <c r="BA75" s="26">
        <v>94309.1</v>
      </c>
      <c r="BB75" s="31">
        <v>0</v>
      </c>
      <c r="BC75" s="33">
        <v>0</v>
      </c>
      <c r="BD75" s="33">
        <v>0</v>
      </c>
      <c r="BE75" s="34"/>
      <c r="BF75" s="34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9">
        <f t="shared" si="35"/>
        <v>450</v>
      </c>
      <c r="BO75" s="29">
        <f t="shared" si="35"/>
        <v>337.5</v>
      </c>
      <c r="BP75" s="29">
        <f t="shared" si="35"/>
        <v>313.7</v>
      </c>
      <c r="BQ75" s="29">
        <f t="shared" ref="BQ75:BQ107" si="53">BP75/BO75*100</f>
        <v>92.94814814814815</v>
      </c>
      <c r="BR75" s="26">
        <f t="shared" ref="BR75:BR107" si="54">BP75/BN75*100</f>
        <v>69.711111111111109</v>
      </c>
      <c r="BS75" s="30">
        <v>450</v>
      </c>
      <c r="BT75" s="30">
        <v>337.5</v>
      </c>
      <c r="BU75" s="29">
        <v>313.7</v>
      </c>
      <c r="BV75" s="26">
        <v>0</v>
      </c>
      <c r="BW75" s="26">
        <v>0</v>
      </c>
      <c r="BX75" s="29">
        <v>0</v>
      </c>
      <c r="BY75" s="26">
        <v>0</v>
      </c>
      <c r="BZ75" s="26">
        <v>0</v>
      </c>
      <c r="CA75" s="26">
        <v>0</v>
      </c>
      <c r="CB75" s="30">
        <v>0</v>
      </c>
      <c r="CC75" s="30">
        <v>0</v>
      </c>
      <c r="CD75" s="26">
        <v>0</v>
      </c>
      <c r="CE75" s="26">
        <v>0</v>
      </c>
      <c r="CF75" s="26">
        <v>0</v>
      </c>
      <c r="CG75" s="26">
        <v>0</v>
      </c>
      <c r="CH75" s="26">
        <v>0</v>
      </c>
      <c r="CI75" s="26">
        <v>0</v>
      </c>
      <c r="CJ75" s="26">
        <v>0</v>
      </c>
      <c r="CK75" s="37">
        <v>0</v>
      </c>
      <c r="CL75" s="37">
        <v>0</v>
      </c>
      <c r="CM75" s="26">
        <v>0</v>
      </c>
      <c r="CN75" s="30">
        <v>3000</v>
      </c>
      <c r="CO75" s="30">
        <v>2500</v>
      </c>
      <c r="CP75" s="26">
        <v>2291.5100000000002</v>
      </c>
      <c r="CQ75" s="26">
        <v>0</v>
      </c>
      <c r="CR75" s="26">
        <v>0</v>
      </c>
      <c r="CS75" s="26">
        <v>0</v>
      </c>
      <c r="CT75" s="30">
        <v>0</v>
      </c>
      <c r="CU75" s="30">
        <v>0</v>
      </c>
      <c r="CV75" s="26">
        <v>0</v>
      </c>
      <c r="CW75" s="26">
        <v>0</v>
      </c>
      <c r="CX75" s="26">
        <v>0</v>
      </c>
      <c r="CY75" s="26">
        <v>0</v>
      </c>
      <c r="CZ75" s="26">
        <v>0</v>
      </c>
      <c r="DA75" s="26">
        <v>0</v>
      </c>
      <c r="DB75" s="26">
        <v>0</v>
      </c>
      <c r="DC75" s="26">
        <v>0</v>
      </c>
      <c r="DD75" s="26">
        <v>0</v>
      </c>
      <c r="DE75" s="29">
        <v>0</v>
      </c>
      <c r="DF75" s="29">
        <v>0</v>
      </c>
      <c r="DG75" s="29">
        <f t="shared" si="36"/>
        <v>172113.5</v>
      </c>
      <c r="DH75" s="29">
        <f t="shared" si="36"/>
        <v>120766.625</v>
      </c>
      <c r="DI75" s="29">
        <f t="shared" si="37"/>
        <v>113947.27239999999</v>
      </c>
      <c r="DJ75" s="26">
        <v>0</v>
      </c>
      <c r="DK75" s="26">
        <v>0</v>
      </c>
      <c r="DL75" s="26">
        <v>0</v>
      </c>
      <c r="DM75" s="26">
        <v>0</v>
      </c>
      <c r="DN75" s="26">
        <v>0</v>
      </c>
      <c r="DO75" s="26">
        <v>0</v>
      </c>
      <c r="DP75" s="26">
        <v>0</v>
      </c>
      <c r="DQ75" s="26">
        <v>0</v>
      </c>
      <c r="DR75" s="26">
        <v>0</v>
      </c>
      <c r="DS75" s="26">
        <v>0</v>
      </c>
      <c r="DT75" s="26">
        <v>0</v>
      </c>
      <c r="DU75" s="26">
        <v>0</v>
      </c>
      <c r="DV75" s="26">
        <v>0</v>
      </c>
      <c r="DW75" s="26">
        <v>0</v>
      </c>
      <c r="DX75" s="26">
        <v>0</v>
      </c>
      <c r="DY75" s="26">
        <v>60900</v>
      </c>
      <c r="DZ75" s="26">
        <v>60900</v>
      </c>
      <c r="EA75" s="29">
        <v>9741.2999999999993</v>
      </c>
      <c r="EB75" s="29">
        <v>0</v>
      </c>
      <c r="EC75" s="29">
        <f t="shared" si="38"/>
        <v>60900</v>
      </c>
      <c r="ED75" s="29">
        <f t="shared" si="38"/>
        <v>60900</v>
      </c>
      <c r="EE75" s="29">
        <f t="shared" si="39"/>
        <v>9741.2999999999993</v>
      </c>
      <c r="EF75" s="39"/>
      <c r="EG75" s="35"/>
      <c r="EH75" s="35"/>
      <c r="EI75" s="35"/>
      <c r="EJ75" s="35"/>
      <c r="EK75" s="35"/>
      <c r="EL75" s="39"/>
      <c r="EM75" s="35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21" customHeight="1">
      <c r="A76" s="25">
        <v>67</v>
      </c>
      <c r="B76" s="59" t="s">
        <v>124</v>
      </c>
      <c r="C76" s="26">
        <v>0</v>
      </c>
      <c r="D76" s="38">
        <v>0</v>
      </c>
      <c r="E76" s="28">
        <f t="shared" si="40"/>
        <v>41771.400000000009</v>
      </c>
      <c r="F76" s="28">
        <f t="shared" si="40"/>
        <v>27414.300000000003</v>
      </c>
      <c r="G76" s="29">
        <f t="shared" si="40"/>
        <v>29234.427199999998</v>
      </c>
      <c r="H76" s="29">
        <f t="shared" si="30"/>
        <v>106.63933494563054</v>
      </c>
      <c r="I76" s="29">
        <f t="shared" si="31"/>
        <v>69.986706694053808</v>
      </c>
      <c r="J76" s="29">
        <f t="shared" si="29"/>
        <v>13227</v>
      </c>
      <c r="K76" s="29">
        <f t="shared" si="29"/>
        <v>6006</v>
      </c>
      <c r="L76" s="29">
        <f t="shared" si="29"/>
        <v>7826.1271999999999</v>
      </c>
      <c r="M76" s="29">
        <f t="shared" si="41"/>
        <v>130.30514818514817</v>
      </c>
      <c r="N76" s="29">
        <f t="shared" si="42"/>
        <v>59.167817343312926</v>
      </c>
      <c r="O76" s="29">
        <f t="shared" si="32"/>
        <v>4510.7</v>
      </c>
      <c r="P76" s="29">
        <f t="shared" si="32"/>
        <v>3006</v>
      </c>
      <c r="Q76" s="29">
        <f t="shared" si="32"/>
        <v>5735.1629999999996</v>
      </c>
      <c r="R76" s="29">
        <f t="shared" si="43"/>
        <v>190.79051896207585</v>
      </c>
      <c r="S76" s="26">
        <f t="shared" si="44"/>
        <v>127.14574234597733</v>
      </c>
      <c r="T76" s="30">
        <v>10.7</v>
      </c>
      <c r="U76" s="30">
        <v>6</v>
      </c>
      <c r="V76" s="29">
        <v>1024.2849999999999</v>
      </c>
      <c r="W76" s="29">
        <f t="shared" si="45"/>
        <v>17071.416666666664</v>
      </c>
      <c r="X76" s="26">
        <f t="shared" si="46"/>
        <v>9572.7570093457944</v>
      </c>
      <c r="Y76" s="38">
        <v>7500</v>
      </c>
      <c r="Z76" s="38">
        <v>2500</v>
      </c>
      <c r="AA76" s="29">
        <v>1610.6502</v>
      </c>
      <c r="AB76" s="29">
        <f t="shared" si="47"/>
        <v>64.426007999999996</v>
      </c>
      <c r="AC76" s="26">
        <f t="shared" si="48"/>
        <v>21.475335999999999</v>
      </c>
      <c r="AD76" s="30">
        <v>4500</v>
      </c>
      <c r="AE76" s="30">
        <v>3000</v>
      </c>
      <c r="AF76" s="29">
        <v>4710.8779999999997</v>
      </c>
      <c r="AG76" s="29">
        <f t="shared" si="49"/>
        <v>157.02926666666664</v>
      </c>
      <c r="AH76" s="26">
        <f t="shared" si="50"/>
        <v>104.68617777777777</v>
      </c>
      <c r="AI76" s="30">
        <v>84</v>
      </c>
      <c r="AJ76" s="30">
        <v>60</v>
      </c>
      <c r="AK76" s="29">
        <v>90.013999999999996</v>
      </c>
      <c r="AL76" s="29">
        <f t="shared" si="51"/>
        <v>150.02333333333334</v>
      </c>
      <c r="AM76" s="26">
        <f t="shared" si="52"/>
        <v>107.1595238095238</v>
      </c>
      <c r="AN76" s="32">
        <v>0</v>
      </c>
      <c r="AO76" s="32">
        <v>0</v>
      </c>
      <c r="AP76" s="29">
        <v>0</v>
      </c>
      <c r="AQ76" s="29" t="e">
        <f t="shared" si="33"/>
        <v>#DIV/0!</v>
      </c>
      <c r="AR76" s="26" t="e">
        <f t="shared" si="34"/>
        <v>#DIV/0!</v>
      </c>
      <c r="AS76" s="31">
        <v>0</v>
      </c>
      <c r="AT76" s="31">
        <v>0</v>
      </c>
      <c r="AU76" s="26"/>
      <c r="AV76" s="26">
        <v>0</v>
      </c>
      <c r="AW76" s="26">
        <v>0</v>
      </c>
      <c r="AX76" s="26"/>
      <c r="AY76" s="26">
        <v>28544.400000000001</v>
      </c>
      <c r="AZ76" s="26">
        <v>21408.300000000003</v>
      </c>
      <c r="BA76" s="26">
        <v>21408.3</v>
      </c>
      <c r="BB76" s="31">
        <v>0</v>
      </c>
      <c r="BC76" s="33">
        <v>0</v>
      </c>
      <c r="BD76" s="33">
        <v>0</v>
      </c>
      <c r="BE76" s="34"/>
      <c r="BF76" s="34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9">
        <f t="shared" si="35"/>
        <v>1132.3</v>
      </c>
      <c r="BO76" s="29">
        <f t="shared" si="35"/>
        <v>440</v>
      </c>
      <c r="BP76" s="29">
        <f t="shared" si="35"/>
        <v>385.3</v>
      </c>
      <c r="BQ76" s="29">
        <f t="shared" si="53"/>
        <v>87.568181818181827</v>
      </c>
      <c r="BR76" s="26">
        <f t="shared" si="54"/>
        <v>34.0280844299214</v>
      </c>
      <c r="BS76" s="30">
        <v>772.3</v>
      </c>
      <c r="BT76" s="30">
        <v>200</v>
      </c>
      <c r="BU76" s="29">
        <v>175.3</v>
      </c>
      <c r="BV76" s="26">
        <v>0</v>
      </c>
      <c r="BW76" s="26">
        <v>0</v>
      </c>
      <c r="BX76" s="29">
        <v>0</v>
      </c>
      <c r="BY76" s="26">
        <v>0</v>
      </c>
      <c r="BZ76" s="26">
        <v>0</v>
      </c>
      <c r="CA76" s="26">
        <v>0</v>
      </c>
      <c r="CB76" s="30">
        <v>360</v>
      </c>
      <c r="CC76" s="30">
        <v>240</v>
      </c>
      <c r="CD76" s="26">
        <v>210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37">
        <v>0</v>
      </c>
      <c r="CL76" s="37">
        <v>0</v>
      </c>
      <c r="CM76" s="26">
        <v>0</v>
      </c>
      <c r="CN76" s="30">
        <v>0</v>
      </c>
      <c r="CO76" s="30">
        <v>0</v>
      </c>
      <c r="CP76" s="26">
        <v>5</v>
      </c>
      <c r="CQ76" s="26">
        <v>0</v>
      </c>
      <c r="CR76" s="26">
        <v>0</v>
      </c>
      <c r="CS76" s="26">
        <v>0</v>
      </c>
      <c r="CT76" s="30">
        <v>0</v>
      </c>
      <c r="CU76" s="30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9">
        <v>0</v>
      </c>
      <c r="DF76" s="29">
        <v>0</v>
      </c>
      <c r="DG76" s="29">
        <f t="shared" si="36"/>
        <v>41771.400000000009</v>
      </c>
      <c r="DH76" s="29">
        <f t="shared" si="36"/>
        <v>27414.300000000003</v>
      </c>
      <c r="DI76" s="29">
        <f t="shared" si="37"/>
        <v>29234.427199999998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6">
        <v>0</v>
      </c>
      <c r="DY76" s="26">
        <v>3270</v>
      </c>
      <c r="DZ76" s="26">
        <v>3270</v>
      </c>
      <c r="EA76" s="29">
        <v>2207.15</v>
      </c>
      <c r="EB76" s="29">
        <v>0</v>
      </c>
      <c r="EC76" s="29">
        <f t="shared" si="38"/>
        <v>3270</v>
      </c>
      <c r="ED76" s="29">
        <f t="shared" si="38"/>
        <v>3270</v>
      </c>
      <c r="EE76" s="29">
        <f t="shared" si="39"/>
        <v>2207.15</v>
      </c>
      <c r="EF76" s="39"/>
      <c r="EG76" s="35"/>
      <c r="EH76" s="35"/>
      <c r="EI76" s="35"/>
      <c r="EJ76" s="35"/>
      <c r="EK76" s="35"/>
      <c r="EL76" s="39"/>
      <c r="EM76" s="35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ht="21" customHeight="1">
      <c r="A77" s="25">
        <v>68</v>
      </c>
      <c r="B77" s="59" t="s">
        <v>125</v>
      </c>
      <c r="C77" s="26">
        <v>8370.9</v>
      </c>
      <c r="D77" s="38">
        <v>0</v>
      </c>
      <c r="E77" s="28">
        <f t="shared" si="40"/>
        <v>69328.900000000009</v>
      </c>
      <c r="F77" s="28">
        <f t="shared" si="40"/>
        <v>54996.875</v>
      </c>
      <c r="G77" s="29">
        <f t="shared" si="40"/>
        <v>32905.055</v>
      </c>
      <c r="H77" s="29">
        <f t="shared" si="30"/>
        <v>59.830772202966074</v>
      </c>
      <c r="I77" s="29">
        <f t="shared" si="31"/>
        <v>47.462248788023459</v>
      </c>
      <c r="J77" s="29">
        <f t="shared" si="29"/>
        <v>15676.3</v>
      </c>
      <c r="K77" s="29">
        <f t="shared" si="29"/>
        <v>9620</v>
      </c>
      <c r="L77" s="29">
        <f t="shared" si="29"/>
        <v>8077.8549999999996</v>
      </c>
      <c r="M77" s="29">
        <f t="shared" si="41"/>
        <v>83.969386694386699</v>
      </c>
      <c r="N77" s="29">
        <f t="shared" si="42"/>
        <v>51.529091686175946</v>
      </c>
      <c r="O77" s="29">
        <f t="shared" si="32"/>
        <v>6775.3</v>
      </c>
      <c r="P77" s="29">
        <f t="shared" si="32"/>
        <v>5300</v>
      </c>
      <c r="Q77" s="29">
        <f t="shared" si="32"/>
        <v>6187.8239999999987</v>
      </c>
      <c r="R77" s="29">
        <f t="shared" si="43"/>
        <v>116.75139622641507</v>
      </c>
      <c r="S77" s="26">
        <f t="shared" si="44"/>
        <v>91.329151476687358</v>
      </c>
      <c r="T77" s="30">
        <v>2731</v>
      </c>
      <c r="U77" s="30">
        <v>1300</v>
      </c>
      <c r="V77" s="29">
        <v>907.57099999999934</v>
      </c>
      <c r="W77" s="29">
        <f t="shared" si="45"/>
        <v>69.813153846153796</v>
      </c>
      <c r="X77" s="26">
        <f t="shared" si="46"/>
        <v>33.232186012449624</v>
      </c>
      <c r="Y77" s="38">
        <v>7907.2</v>
      </c>
      <c r="Z77" s="38">
        <v>3900</v>
      </c>
      <c r="AA77" s="29">
        <v>1652.261</v>
      </c>
      <c r="AB77" s="29">
        <f t="shared" si="47"/>
        <v>42.365666666666669</v>
      </c>
      <c r="AC77" s="26">
        <f t="shared" si="48"/>
        <v>20.895652063941725</v>
      </c>
      <c r="AD77" s="30">
        <v>4044.3</v>
      </c>
      <c r="AE77" s="30">
        <v>4000</v>
      </c>
      <c r="AF77" s="29">
        <v>5280.2529999999997</v>
      </c>
      <c r="AG77" s="29">
        <f t="shared" si="49"/>
        <v>132.006325</v>
      </c>
      <c r="AH77" s="26">
        <f t="shared" si="50"/>
        <v>130.56036891427439</v>
      </c>
      <c r="AI77" s="30">
        <v>274.39999999999998</v>
      </c>
      <c r="AJ77" s="30">
        <v>120</v>
      </c>
      <c r="AK77" s="29">
        <v>32.5</v>
      </c>
      <c r="AL77" s="29">
        <f t="shared" si="51"/>
        <v>27.083333333333332</v>
      </c>
      <c r="AM77" s="26">
        <f t="shared" si="52"/>
        <v>11.844023323615161</v>
      </c>
      <c r="AN77" s="32">
        <v>0</v>
      </c>
      <c r="AO77" s="32">
        <v>0</v>
      </c>
      <c r="AP77" s="29">
        <v>0</v>
      </c>
      <c r="AQ77" s="29" t="e">
        <f t="shared" si="33"/>
        <v>#DIV/0!</v>
      </c>
      <c r="AR77" s="26" t="e">
        <f t="shared" si="34"/>
        <v>#DIV/0!</v>
      </c>
      <c r="AS77" s="31">
        <v>0</v>
      </c>
      <c r="AT77" s="31">
        <v>0</v>
      </c>
      <c r="AU77" s="26"/>
      <c r="AV77" s="26">
        <v>0</v>
      </c>
      <c r="AW77" s="26">
        <v>0</v>
      </c>
      <c r="AX77" s="26"/>
      <c r="AY77" s="26">
        <v>33102.9</v>
      </c>
      <c r="AZ77" s="26">
        <v>24827.175000000003</v>
      </c>
      <c r="BA77" s="26">
        <v>24827.200000000001</v>
      </c>
      <c r="BB77" s="31">
        <v>0</v>
      </c>
      <c r="BC77" s="33">
        <v>0</v>
      </c>
      <c r="BD77" s="33">
        <v>0</v>
      </c>
      <c r="BE77" s="34"/>
      <c r="BF77" s="34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9">
        <f t="shared" si="35"/>
        <v>219.4</v>
      </c>
      <c r="BO77" s="29">
        <f t="shared" si="35"/>
        <v>100</v>
      </c>
      <c r="BP77" s="29">
        <f t="shared" si="35"/>
        <v>0</v>
      </c>
      <c r="BQ77" s="29">
        <f t="shared" si="53"/>
        <v>0</v>
      </c>
      <c r="BR77" s="26">
        <f t="shared" si="54"/>
        <v>0</v>
      </c>
      <c r="BS77" s="30">
        <v>219.4</v>
      </c>
      <c r="BT77" s="30">
        <v>100</v>
      </c>
      <c r="BU77" s="29">
        <v>0</v>
      </c>
      <c r="BV77" s="26">
        <v>0</v>
      </c>
      <c r="BW77" s="26">
        <v>0</v>
      </c>
      <c r="BX77" s="29">
        <v>0</v>
      </c>
      <c r="BY77" s="26">
        <v>0</v>
      </c>
      <c r="BZ77" s="26">
        <v>0</v>
      </c>
      <c r="CA77" s="26">
        <v>0</v>
      </c>
      <c r="CB77" s="30">
        <v>0</v>
      </c>
      <c r="CC77" s="30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37">
        <v>0</v>
      </c>
      <c r="CL77" s="37">
        <v>0</v>
      </c>
      <c r="CM77" s="26">
        <v>0</v>
      </c>
      <c r="CN77" s="30">
        <v>500</v>
      </c>
      <c r="CO77" s="30">
        <v>200</v>
      </c>
      <c r="CP77" s="26">
        <v>0</v>
      </c>
      <c r="CQ77" s="26">
        <v>500</v>
      </c>
      <c r="CR77" s="26">
        <v>200</v>
      </c>
      <c r="CS77" s="26">
        <v>0</v>
      </c>
      <c r="CT77" s="30">
        <v>0</v>
      </c>
      <c r="CU77" s="30">
        <v>0</v>
      </c>
      <c r="CV77" s="26">
        <v>205.27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9">
        <v>0</v>
      </c>
      <c r="DF77" s="29">
        <v>0</v>
      </c>
      <c r="DG77" s="29">
        <f t="shared" si="36"/>
        <v>48779.200000000004</v>
      </c>
      <c r="DH77" s="29">
        <f t="shared" si="36"/>
        <v>34447.175000000003</v>
      </c>
      <c r="DI77" s="29">
        <f t="shared" si="37"/>
        <v>32905.055</v>
      </c>
      <c r="DJ77" s="26">
        <v>0</v>
      </c>
      <c r="DK77" s="26">
        <v>0</v>
      </c>
      <c r="DL77" s="26">
        <v>0</v>
      </c>
      <c r="DM77" s="26">
        <v>20549.7</v>
      </c>
      <c r="DN77" s="26">
        <v>20549.7</v>
      </c>
      <c r="DO77" s="26">
        <v>0</v>
      </c>
      <c r="DP77" s="26">
        <v>0</v>
      </c>
      <c r="DQ77" s="26">
        <v>0</v>
      </c>
      <c r="DR77" s="26">
        <v>0</v>
      </c>
      <c r="DS77" s="26">
        <v>0</v>
      </c>
      <c r="DT77" s="26">
        <v>0</v>
      </c>
      <c r="DU77" s="26">
        <v>0</v>
      </c>
      <c r="DV77" s="26">
        <v>0</v>
      </c>
      <c r="DW77" s="26">
        <v>0</v>
      </c>
      <c r="DX77" s="26">
        <v>0</v>
      </c>
      <c r="DY77" s="26">
        <v>0</v>
      </c>
      <c r="DZ77" s="26">
        <v>0</v>
      </c>
      <c r="EA77" s="29">
        <v>0</v>
      </c>
      <c r="EB77" s="29">
        <v>0</v>
      </c>
      <c r="EC77" s="29">
        <f t="shared" si="38"/>
        <v>20549.7</v>
      </c>
      <c r="ED77" s="29">
        <f t="shared" si="38"/>
        <v>20549.7</v>
      </c>
      <c r="EE77" s="29">
        <f t="shared" si="39"/>
        <v>0</v>
      </c>
      <c r="EF77" s="39"/>
      <c r="EG77" s="35"/>
      <c r="EH77" s="35"/>
      <c r="EI77" s="35"/>
      <c r="EJ77" s="35"/>
      <c r="EK77" s="35"/>
      <c r="EL77" s="39"/>
      <c r="EM77" s="35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21" customHeight="1">
      <c r="A78" s="25">
        <v>69</v>
      </c>
      <c r="B78" s="59" t="s">
        <v>126</v>
      </c>
      <c r="C78" s="26">
        <v>10981.3</v>
      </c>
      <c r="D78" s="38">
        <v>0</v>
      </c>
      <c r="E78" s="28">
        <f t="shared" si="40"/>
        <v>46908.2</v>
      </c>
      <c r="F78" s="28">
        <f t="shared" si="40"/>
        <v>36458.1</v>
      </c>
      <c r="G78" s="29">
        <f t="shared" si="40"/>
        <v>35408.474699999999</v>
      </c>
      <c r="H78" s="29">
        <f t="shared" si="30"/>
        <v>97.121009323031089</v>
      </c>
      <c r="I78" s="29">
        <f t="shared" si="31"/>
        <v>75.484616122554272</v>
      </c>
      <c r="J78" s="29">
        <f t="shared" si="29"/>
        <v>14702</v>
      </c>
      <c r="K78" s="29">
        <f t="shared" si="29"/>
        <v>10994</v>
      </c>
      <c r="L78" s="29">
        <f t="shared" si="29"/>
        <v>15182.274700000002</v>
      </c>
      <c r="M78" s="29">
        <f t="shared" si="41"/>
        <v>138.09600418410045</v>
      </c>
      <c r="N78" s="29">
        <f t="shared" si="42"/>
        <v>103.26673037681948</v>
      </c>
      <c r="O78" s="29">
        <f t="shared" si="32"/>
        <v>2850</v>
      </c>
      <c r="P78" s="29">
        <f t="shared" si="32"/>
        <v>2230</v>
      </c>
      <c r="Q78" s="29">
        <f t="shared" si="32"/>
        <v>5177.2278000000015</v>
      </c>
      <c r="R78" s="29">
        <f t="shared" si="43"/>
        <v>232.16268161434982</v>
      </c>
      <c r="S78" s="26">
        <f t="shared" si="44"/>
        <v>181.65711578947375</v>
      </c>
      <c r="T78" s="30">
        <v>50</v>
      </c>
      <c r="U78" s="30">
        <v>30</v>
      </c>
      <c r="V78" s="29">
        <v>1830.9508000000012</v>
      </c>
      <c r="W78" s="29">
        <f t="shared" si="45"/>
        <v>6103.1693333333369</v>
      </c>
      <c r="X78" s="26">
        <f t="shared" si="46"/>
        <v>3661.9016000000024</v>
      </c>
      <c r="Y78" s="38">
        <v>4000</v>
      </c>
      <c r="Z78" s="38">
        <v>2000</v>
      </c>
      <c r="AA78" s="29">
        <v>25.288900000000002</v>
      </c>
      <c r="AB78" s="29">
        <f t="shared" si="47"/>
        <v>1.2644450000000003</v>
      </c>
      <c r="AC78" s="26">
        <f t="shared" si="48"/>
        <v>0.63222250000000013</v>
      </c>
      <c r="AD78" s="30">
        <v>2800</v>
      </c>
      <c r="AE78" s="30">
        <v>2200</v>
      </c>
      <c r="AF78" s="29">
        <v>3346.277</v>
      </c>
      <c r="AG78" s="29">
        <f t="shared" si="49"/>
        <v>152.1035</v>
      </c>
      <c r="AH78" s="26">
        <f t="shared" si="50"/>
        <v>119.50989285714286</v>
      </c>
      <c r="AI78" s="30">
        <v>32</v>
      </c>
      <c r="AJ78" s="30">
        <v>24</v>
      </c>
      <c r="AK78" s="29">
        <v>0</v>
      </c>
      <c r="AL78" s="29">
        <f t="shared" si="51"/>
        <v>0</v>
      </c>
      <c r="AM78" s="26">
        <f t="shared" si="52"/>
        <v>0</v>
      </c>
      <c r="AN78" s="32">
        <v>0</v>
      </c>
      <c r="AO78" s="32">
        <v>0</v>
      </c>
      <c r="AP78" s="29">
        <v>0</v>
      </c>
      <c r="AQ78" s="29" t="e">
        <f t="shared" si="33"/>
        <v>#DIV/0!</v>
      </c>
      <c r="AR78" s="26" t="e">
        <f t="shared" si="34"/>
        <v>#DIV/0!</v>
      </c>
      <c r="AS78" s="31">
        <v>0</v>
      </c>
      <c r="AT78" s="31">
        <v>0</v>
      </c>
      <c r="AU78" s="26"/>
      <c r="AV78" s="26">
        <v>0</v>
      </c>
      <c r="AW78" s="26">
        <v>0</v>
      </c>
      <c r="AX78" s="26"/>
      <c r="AY78" s="26">
        <v>26968.2</v>
      </c>
      <c r="AZ78" s="26">
        <v>20226.099999999999</v>
      </c>
      <c r="BA78" s="26">
        <v>20226.2</v>
      </c>
      <c r="BB78" s="31">
        <v>0</v>
      </c>
      <c r="BC78" s="33">
        <v>0</v>
      </c>
      <c r="BD78" s="33">
        <v>0</v>
      </c>
      <c r="BE78" s="34"/>
      <c r="BF78" s="34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9">
        <f t="shared" si="35"/>
        <v>1400</v>
      </c>
      <c r="BO78" s="29">
        <f t="shared" si="35"/>
        <v>700</v>
      </c>
      <c r="BP78" s="29">
        <f t="shared" si="35"/>
        <v>338.75200000000001</v>
      </c>
      <c r="BQ78" s="29">
        <f t="shared" si="53"/>
        <v>48.393142857142855</v>
      </c>
      <c r="BR78" s="26">
        <f t="shared" si="54"/>
        <v>24.196571428571428</v>
      </c>
      <c r="BS78" s="30">
        <v>1400</v>
      </c>
      <c r="BT78" s="30">
        <v>700</v>
      </c>
      <c r="BU78" s="29">
        <v>338.75200000000001</v>
      </c>
      <c r="BV78" s="26">
        <v>0</v>
      </c>
      <c r="BW78" s="26">
        <v>0</v>
      </c>
      <c r="BX78" s="29">
        <v>0</v>
      </c>
      <c r="BY78" s="26">
        <v>0</v>
      </c>
      <c r="BZ78" s="26">
        <v>0</v>
      </c>
      <c r="CA78" s="26">
        <v>0</v>
      </c>
      <c r="CB78" s="30">
        <v>0</v>
      </c>
      <c r="CC78" s="30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37">
        <v>0</v>
      </c>
      <c r="CL78" s="37">
        <v>0</v>
      </c>
      <c r="CM78" s="26">
        <v>0</v>
      </c>
      <c r="CN78" s="30">
        <v>5440</v>
      </c>
      <c r="CO78" s="30">
        <v>5440</v>
      </c>
      <c r="CP78" s="26">
        <v>444.3</v>
      </c>
      <c r="CQ78" s="26">
        <v>0</v>
      </c>
      <c r="CR78" s="26">
        <v>0</v>
      </c>
      <c r="CS78" s="26">
        <v>0</v>
      </c>
      <c r="CT78" s="30">
        <v>0</v>
      </c>
      <c r="CU78" s="30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980</v>
      </c>
      <c r="DD78" s="26">
        <v>600</v>
      </c>
      <c r="DE78" s="29">
        <v>9196.7060000000001</v>
      </c>
      <c r="DF78" s="29">
        <v>0</v>
      </c>
      <c r="DG78" s="29">
        <f t="shared" si="36"/>
        <v>41670.199999999997</v>
      </c>
      <c r="DH78" s="29">
        <f t="shared" si="36"/>
        <v>31220.1</v>
      </c>
      <c r="DI78" s="29">
        <f t="shared" si="37"/>
        <v>35408.474699999999</v>
      </c>
      <c r="DJ78" s="26">
        <v>0</v>
      </c>
      <c r="DK78" s="26">
        <v>0</v>
      </c>
      <c r="DL78" s="26">
        <v>0</v>
      </c>
      <c r="DM78" s="26">
        <v>5238</v>
      </c>
      <c r="DN78" s="26">
        <v>5238</v>
      </c>
      <c r="DO78" s="26">
        <v>0</v>
      </c>
      <c r="DP78" s="26">
        <v>0</v>
      </c>
      <c r="DQ78" s="26">
        <v>0</v>
      </c>
      <c r="DR78" s="26">
        <v>0</v>
      </c>
      <c r="DS78" s="26">
        <v>0</v>
      </c>
      <c r="DT78" s="26">
        <v>0</v>
      </c>
      <c r="DU78" s="26">
        <v>0</v>
      </c>
      <c r="DV78" s="26">
        <v>0</v>
      </c>
      <c r="DW78" s="26">
        <v>0</v>
      </c>
      <c r="DX78" s="26">
        <v>0</v>
      </c>
      <c r="DY78" s="26">
        <v>0</v>
      </c>
      <c r="DZ78" s="26">
        <v>0</v>
      </c>
      <c r="EA78" s="29">
        <v>0</v>
      </c>
      <c r="EB78" s="29">
        <v>0</v>
      </c>
      <c r="EC78" s="29">
        <f t="shared" si="38"/>
        <v>5238</v>
      </c>
      <c r="ED78" s="29">
        <f t="shared" si="38"/>
        <v>5238</v>
      </c>
      <c r="EE78" s="29">
        <f t="shared" si="39"/>
        <v>0</v>
      </c>
      <c r="EF78" s="39"/>
      <c r="EG78" s="35"/>
      <c r="EH78" s="35"/>
      <c r="EI78" s="35"/>
      <c r="EJ78" s="35"/>
      <c r="EK78" s="35"/>
      <c r="EL78" s="39"/>
      <c r="EM78" s="35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ht="21" customHeight="1">
      <c r="A79" s="25">
        <v>70</v>
      </c>
      <c r="B79" s="59" t="s">
        <v>127</v>
      </c>
      <c r="C79" s="26">
        <v>51302</v>
      </c>
      <c r="D79" s="38">
        <v>0</v>
      </c>
      <c r="E79" s="28">
        <f t="shared" si="40"/>
        <v>194639.3</v>
      </c>
      <c r="F79" s="28">
        <f t="shared" si="40"/>
        <v>149706.09999999998</v>
      </c>
      <c r="G79" s="29">
        <f t="shared" si="40"/>
        <v>124025.00099999999</v>
      </c>
      <c r="H79" s="29">
        <f t="shared" si="30"/>
        <v>82.845656255823911</v>
      </c>
      <c r="I79" s="29">
        <f t="shared" si="31"/>
        <v>63.720431074300002</v>
      </c>
      <c r="J79" s="29">
        <f t="shared" si="29"/>
        <v>49352.600000000006</v>
      </c>
      <c r="K79" s="29">
        <f t="shared" si="29"/>
        <v>37014.5</v>
      </c>
      <c r="L79" s="29">
        <f t="shared" si="29"/>
        <v>25918.201000000001</v>
      </c>
      <c r="M79" s="29">
        <f t="shared" si="41"/>
        <v>70.021750935444217</v>
      </c>
      <c r="N79" s="29">
        <f t="shared" si="42"/>
        <v>52.516384141868912</v>
      </c>
      <c r="O79" s="29">
        <f t="shared" si="32"/>
        <v>23194.9</v>
      </c>
      <c r="P79" s="29">
        <f t="shared" si="32"/>
        <v>17396.2</v>
      </c>
      <c r="Q79" s="29">
        <f t="shared" si="32"/>
        <v>18049.358</v>
      </c>
      <c r="R79" s="29">
        <f t="shared" si="43"/>
        <v>103.75460157965533</v>
      </c>
      <c r="S79" s="26">
        <f t="shared" si="44"/>
        <v>77.816063013852173</v>
      </c>
      <c r="T79" s="30">
        <v>1214</v>
      </c>
      <c r="U79" s="30">
        <v>910.5</v>
      </c>
      <c r="V79" s="29">
        <v>1653.4840000000004</v>
      </c>
      <c r="W79" s="29">
        <f t="shared" si="45"/>
        <v>181.60175727622189</v>
      </c>
      <c r="X79" s="26">
        <f t="shared" si="46"/>
        <v>136.20131795716642</v>
      </c>
      <c r="Y79" s="38">
        <v>20757.7</v>
      </c>
      <c r="Z79" s="38">
        <v>15568.3</v>
      </c>
      <c r="AA79" s="29">
        <v>4533.643</v>
      </c>
      <c r="AB79" s="29">
        <f t="shared" si="47"/>
        <v>29.120989446503476</v>
      </c>
      <c r="AC79" s="26">
        <f t="shared" si="48"/>
        <v>21.840777157392196</v>
      </c>
      <c r="AD79" s="30">
        <v>21980.9</v>
      </c>
      <c r="AE79" s="30">
        <v>16485.7</v>
      </c>
      <c r="AF79" s="29">
        <v>16395.874</v>
      </c>
      <c r="AG79" s="29">
        <f>AF79/AE79*100</f>
        <v>99.455127777407085</v>
      </c>
      <c r="AH79" s="26">
        <f t="shared" si="50"/>
        <v>74.591458948450693</v>
      </c>
      <c r="AI79" s="30">
        <v>600</v>
      </c>
      <c r="AJ79" s="30">
        <v>450</v>
      </c>
      <c r="AK79" s="29">
        <v>417.9</v>
      </c>
      <c r="AL79" s="29">
        <f t="shared" si="51"/>
        <v>92.86666666666666</v>
      </c>
      <c r="AM79" s="26">
        <f t="shared" si="52"/>
        <v>69.650000000000006</v>
      </c>
      <c r="AN79" s="32">
        <v>0</v>
      </c>
      <c r="AO79" s="32">
        <v>0</v>
      </c>
      <c r="AP79" s="29">
        <v>0</v>
      </c>
      <c r="AQ79" s="29" t="e">
        <f t="shared" si="33"/>
        <v>#DIV/0!</v>
      </c>
      <c r="AR79" s="26" t="e">
        <f t="shared" si="34"/>
        <v>#DIV/0!</v>
      </c>
      <c r="AS79" s="31">
        <v>0</v>
      </c>
      <c r="AT79" s="31">
        <v>0</v>
      </c>
      <c r="AU79" s="26"/>
      <c r="AV79" s="26">
        <v>0</v>
      </c>
      <c r="AW79" s="26">
        <v>0</v>
      </c>
      <c r="AX79" s="26"/>
      <c r="AY79" s="26">
        <v>129646.39999999999</v>
      </c>
      <c r="AZ79" s="26">
        <v>97234.8</v>
      </c>
      <c r="BA79" s="26">
        <v>97234.9</v>
      </c>
      <c r="BB79" s="31">
        <v>0</v>
      </c>
      <c r="BC79" s="33">
        <v>0</v>
      </c>
      <c r="BD79" s="33">
        <v>0</v>
      </c>
      <c r="BE79" s="34">
        <v>933.5</v>
      </c>
      <c r="BF79" s="34">
        <v>750</v>
      </c>
      <c r="BG79" s="26">
        <v>871.9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9">
        <f t="shared" si="35"/>
        <v>1550</v>
      </c>
      <c r="BO79" s="29">
        <f t="shared" si="35"/>
        <v>1162.5</v>
      </c>
      <c r="BP79" s="29">
        <f t="shared" si="35"/>
        <v>737.8</v>
      </c>
      <c r="BQ79" s="29">
        <f t="shared" si="53"/>
        <v>63.466666666666661</v>
      </c>
      <c r="BR79" s="26">
        <f t="shared" si="54"/>
        <v>47.599999999999994</v>
      </c>
      <c r="BS79" s="30">
        <v>1550</v>
      </c>
      <c r="BT79" s="30">
        <v>1162.5</v>
      </c>
      <c r="BU79" s="29">
        <v>737.8</v>
      </c>
      <c r="BV79" s="26">
        <v>0</v>
      </c>
      <c r="BW79" s="26">
        <v>0</v>
      </c>
      <c r="BX79" s="29">
        <v>0</v>
      </c>
      <c r="BY79" s="26">
        <v>0</v>
      </c>
      <c r="BZ79" s="26">
        <v>0</v>
      </c>
      <c r="CA79" s="26">
        <v>0</v>
      </c>
      <c r="CB79" s="30">
        <v>0</v>
      </c>
      <c r="CC79" s="30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37">
        <v>0</v>
      </c>
      <c r="CL79" s="37">
        <v>0</v>
      </c>
      <c r="CM79" s="26">
        <v>0</v>
      </c>
      <c r="CN79" s="30">
        <v>3250</v>
      </c>
      <c r="CO79" s="30">
        <v>2437.5</v>
      </c>
      <c r="CP79" s="26">
        <v>2159.5</v>
      </c>
      <c r="CQ79" s="26">
        <v>200</v>
      </c>
      <c r="CR79" s="26">
        <v>150</v>
      </c>
      <c r="CS79" s="26">
        <v>0</v>
      </c>
      <c r="CT79" s="30">
        <v>0</v>
      </c>
      <c r="CU79" s="30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9">
        <v>20</v>
      </c>
      <c r="DF79" s="29">
        <v>0</v>
      </c>
      <c r="DG79" s="29">
        <f t="shared" si="36"/>
        <v>179932.5</v>
      </c>
      <c r="DH79" s="29">
        <f t="shared" si="36"/>
        <v>134999.29999999999</v>
      </c>
      <c r="DI79" s="29">
        <f t="shared" si="37"/>
        <v>124025.00099999999</v>
      </c>
      <c r="DJ79" s="26">
        <v>0</v>
      </c>
      <c r="DK79" s="26">
        <v>0</v>
      </c>
      <c r="DL79" s="26">
        <v>0</v>
      </c>
      <c r="DM79" s="26">
        <v>14706.8</v>
      </c>
      <c r="DN79" s="26">
        <v>14706.8</v>
      </c>
      <c r="DO79" s="26">
        <v>0</v>
      </c>
      <c r="DP79" s="26">
        <v>0</v>
      </c>
      <c r="DQ79" s="26">
        <v>0</v>
      </c>
      <c r="DR79" s="26">
        <v>0</v>
      </c>
      <c r="DS79" s="26">
        <v>0</v>
      </c>
      <c r="DT79" s="26">
        <v>0</v>
      </c>
      <c r="DU79" s="26">
        <v>0</v>
      </c>
      <c r="DV79" s="26">
        <v>0</v>
      </c>
      <c r="DW79" s="26">
        <v>0</v>
      </c>
      <c r="DX79" s="26">
        <v>0</v>
      </c>
      <c r="DY79" s="26">
        <v>499.1</v>
      </c>
      <c r="DZ79" s="26">
        <v>499.1</v>
      </c>
      <c r="EA79" s="29">
        <v>499</v>
      </c>
      <c r="EB79" s="29">
        <v>0</v>
      </c>
      <c r="EC79" s="29">
        <f t="shared" si="38"/>
        <v>15205.9</v>
      </c>
      <c r="ED79" s="29">
        <f t="shared" si="38"/>
        <v>15205.9</v>
      </c>
      <c r="EE79" s="29">
        <f t="shared" si="39"/>
        <v>499</v>
      </c>
      <c r="EF79" s="39"/>
      <c r="EG79" s="35"/>
      <c r="EH79" s="35"/>
      <c r="EI79" s="35"/>
      <c r="EJ79" s="35"/>
      <c r="EK79" s="35"/>
      <c r="EL79" s="39"/>
      <c r="EM79" s="35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21" customHeight="1">
      <c r="A80" s="25">
        <v>71</v>
      </c>
      <c r="B80" s="59" t="s">
        <v>128</v>
      </c>
      <c r="C80" s="26">
        <v>3284.7</v>
      </c>
      <c r="D80" s="38">
        <v>0</v>
      </c>
      <c r="E80" s="28">
        <f t="shared" si="40"/>
        <v>148346.80000000002</v>
      </c>
      <c r="F80" s="28">
        <f t="shared" si="40"/>
        <v>109103.85</v>
      </c>
      <c r="G80" s="29">
        <f t="shared" si="40"/>
        <v>89703.117999999988</v>
      </c>
      <c r="H80" s="29">
        <f t="shared" si="30"/>
        <v>82.218105043955816</v>
      </c>
      <c r="I80" s="29">
        <f t="shared" si="31"/>
        <v>60.468522408302697</v>
      </c>
      <c r="J80" s="29">
        <f t="shared" si="29"/>
        <v>48047.4</v>
      </c>
      <c r="K80" s="29">
        <f t="shared" si="29"/>
        <v>33398.050000000003</v>
      </c>
      <c r="L80" s="29">
        <f t="shared" si="29"/>
        <v>19407.560999999998</v>
      </c>
      <c r="M80" s="29">
        <f t="shared" si="41"/>
        <v>58.109862701564893</v>
      </c>
      <c r="N80" s="29">
        <f t="shared" si="42"/>
        <v>40.39253112551355</v>
      </c>
      <c r="O80" s="29">
        <f t="shared" si="32"/>
        <v>11084.2</v>
      </c>
      <c r="P80" s="29">
        <f t="shared" si="32"/>
        <v>5988.15</v>
      </c>
      <c r="Q80" s="29">
        <f t="shared" si="32"/>
        <v>12352.778999999999</v>
      </c>
      <c r="R80" s="29">
        <f t="shared" si="43"/>
        <v>206.28706695724054</v>
      </c>
      <c r="S80" s="26">
        <f t="shared" si="44"/>
        <v>111.44493062196639</v>
      </c>
      <c r="T80" s="30">
        <v>984.2</v>
      </c>
      <c r="U80" s="30">
        <v>738.15</v>
      </c>
      <c r="V80" s="29">
        <v>2777.7759999999985</v>
      </c>
      <c r="W80" s="29">
        <f t="shared" si="45"/>
        <v>376.31592494750367</v>
      </c>
      <c r="X80" s="26">
        <f t="shared" si="46"/>
        <v>282.23694371062777</v>
      </c>
      <c r="Y80" s="38">
        <v>25763.200000000001</v>
      </c>
      <c r="Z80" s="38">
        <v>19322.400000000001</v>
      </c>
      <c r="AA80" s="29">
        <v>4749.607</v>
      </c>
      <c r="AB80" s="29">
        <f t="shared" si="47"/>
        <v>24.580833643853765</v>
      </c>
      <c r="AC80" s="26">
        <f t="shared" si="48"/>
        <v>18.435625232890324</v>
      </c>
      <c r="AD80" s="30">
        <v>10100</v>
      </c>
      <c r="AE80" s="30">
        <v>5250</v>
      </c>
      <c r="AF80" s="29">
        <v>9575.0030000000006</v>
      </c>
      <c r="AG80" s="29">
        <f t="shared" si="49"/>
        <v>182.38100952380952</v>
      </c>
      <c r="AH80" s="26">
        <f t="shared" si="50"/>
        <v>94.8020099009901</v>
      </c>
      <c r="AI80" s="30">
        <v>800</v>
      </c>
      <c r="AJ80" s="30">
        <v>600</v>
      </c>
      <c r="AK80" s="29">
        <v>0</v>
      </c>
      <c r="AL80" s="29">
        <f t="shared" si="51"/>
        <v>0</v>
      </c>
      <c r="AM80" s="26">
        <f t="shared" si="52"/>
        <v>0</v>
      </c>
      <c r="AN80" s="32">
        <v>0</v>
      </c>
      <c r="AO80" s="32">
        <v>0</v>
      </c>
      <c r="AP80" s="29">
        <v>0</v>
      </c>
      <c r="AQ80" s="29" t="e">
        <f t="shared" si="33"/>
        <v>#DIV/0!</v>
      </c>
      <c r="AR80" s="26" t="e">
        <f t="shared" si="34"/>
        <v>#DIV/0!</v>
      </c>
      <c r="AS80" s="31">
        <v>0</v>
      </c>
      <c r="AT80" s="31">
        <v>0</v>
      </c>
      <c r="AU80" s="26"/>
      <c r="AV80" s="26">
        <v>0</v>
      </c>
      <c r="AW80" s="26">
        <v>0</v>
      </c>
      <c r="AX80" s="26"/>
      <c r="AY80" s="26">
        <v>77284.600000000006</v>
      </c>
      <c r="AZ80" s="26">
        <v>57963.450000000004</v>
      </c>
      <c r="BA80" s="26">
        <v>57963.5</v>
      </c>
      <c r="BB80" s="31">
        <v>0</v>
      </c>
      <c r="BC80" s="33">
        <v>0</v>
      </c>
      <c r="BD80" s="33">
        <v>0</v>
      </c>
      <c r="BE80" s="34">
        <v>1089.8</v>
      </c>
      <c r="BF80" s="34">
        <v>817.34999999999991</v>
      </c>
      <c r="BG80" s="26">
        <v>544.9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9">
        <f t="shared" si="35"/>
        <v>350</v>
      </c>
      <c r="BO80" s="29">
        <f t="shared" si="35"/>
        <v>262.5</v>
      </c>
      <c r="BP80" s="29">
        <f t="shared" si="35"/>
        <v>7.0750000000000002</v>
      </c>
      <c r="BQ80" s="29">
        <f t="shared" si="53"/>
        <v>2.6952380952380954</v>
      </c>
      <c r="BR80" s="26">
        <f t="shared" si="54"/>
        <v>2.0214285714285718</v>
      </c>
      <c r="BS80" s="30">
        <v>350</v>
      </c>
      <c r="BT80" s="30">
        <v>262.5</v>
      </c>
      <c r="BU80" s="29">
        <v>7.0750000000000002</v>
      </c>
      <c r="BV80" s="26">
        <v>0</v>
      </c>
      <c r="BW80" s="26">
        <v>0</v>
      </c>
      <c r="BX80" s="29">
        <v>0</v>
      </c>
      <c r="BY80" s="26">
        <v>0</v>
      </c>
      <c r="BZ80" s="26">
        <v>0</v>
      </c>
      <c r="CA80" s="26">
        <v>0</v>
      </c>
      <c r="CB80" s="30">
        <v>0</v>
      </c>
      <c r="CC80" s="30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37">
        <v>5000</v>
      </c>
      <c r="CL80" s="37">
        <v>3750</v>
      </c>
      <c r="CM80" s="26">
        <v>162.1</v>
      </c>
      <c r="CN80" s="30">
        <v>3700</v>
      </c>
      <c r="CO80" s="30">
        <v>2250</v>
      </c>
      <c r="CP80" s="26">
        <v>2136</v>
      </c>
      <c r="CQ80" s="26">
        <v>0</v>
      </c>
      <c r="CR80" s="26">
        <v>0</v>
      </c>
      <c r="CS80" s="26">
        <v>0</v>
      </c>
      <c r="CT80" s="30">
        <v>500</v>
      </c>
      <c r="CU80" s="30">
        <v>375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850</v>
      </c>
      <c r="DD80" s="26">
        <v>850</v>
      </c>
      <c r="DE80" s="29">
        <v>0</v>
      </c>
      <c r="DF80" s="29">
        <v>0</v>
      </c>
      <c r="DG80" s="29">
        <f t="shared" si="36"/>
        <v>126421.8</v>
      </c>
      <c r="DH80" s="29">
        <f t="shared" si="36"/>
        <v>92178.85</v>
      </c>
      <c r="DI80" s="29">
        <f t="shared" si="37"/>
        <v>77915.960999999996</v>
      </c>
      <c r="DJ80" s="26">
        <v>0</v>
      </c>
      <c r="DK80" s="26">
        <v>0</v>
      </c>
      <c r="DL80" s="26">
        <v>0</v>
      </c>
      <c r="DM80" s="26">
        <v>21925</v>
      </c>
      <c r="DN80" s="26">
        <v>16925</v>
      </c>
      <c r="DO80" s="26">
        <v>11787.156999999999</v>
      </c>
      <c r="DP80" s="26">
        <v>0</v>
      </c>
      <c r="DQ80" s="26">
        <v>0</v>
      </c>
      <c r="DR80" s="26">
        <v>0</v>
      </c>
      <c r="DS80" s="26">
        <v>0</v>
      </c>
      <c r="DT80" s="26">
        <v>0</v>
      </c>
      <c r="DU80" s="26">
        <v>0</v>
      </c>
      <c r="DV80" s="26">
        <v>0</v>
      </c>
      <c r="DW80" s="26">
        <v>0</v>
      </c>
      <c r="DX80" s="26">
        <v>0</v>
      </c>
      <c r="DY80" s="26">
        <v>20080.3</v>
      </c>
      <c r="DZ80" s="26">
        <v>14160.224999999999</v>
      </c>
      <c r="EA80" s="29">
        <v>12079</v>
      </c>
      <c r="EB80" s="29">
        <v>0</v>
      </c>
      <c r="EC80" s="29">
        <f t="shared" si="38"/>
        <v>42005.3</v>
      </c>
      <c r="ED80" s="29">
        <f t="shared" si="38"/>
        <v>31085.224999999999</v>
      </c>
      <c r="EE80" s="29">
        <f t="shared" si="39"/>
        <v>23866.156999999999</v>
      </c>
      <c r="EF80" s="39"/>
      <c r="EG80" s="35"/>
      <c r="EH80" s="35"/>
      <c r="EI80" s="35"/>
      <c r="EJ80" s="35"/>
      <c r="EK80" s="35"/>
      <c r="EL80" s="39"/>
      <c r="EM80" s="35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ht="21" customHeight="1">
      <c r="A81" s="25">
        <v>72</v>
      </c>
      <c r="B81" s="59" t="s">
        <v>129</v>
      </c>
      <c r="C81" s="26">
        <v>303.7</v>
      </c>
      <c r="D81" s="38">
        <v>0</v>
      </c>
      <c r="E81" s="28">
        <f>DG81+EC81-DY81</f>
        <v>57410.7</v>
      </c>
      <c r="F81" s="28">
        <f t="shared" si="40"/>
        <v>43058.024999999994</v>
      </c>
      <c r="G81" s="29">
        <f t="shared" si="40"/>
        <v>32158.652999999998</v>
      </c>
      <c r="H81" s="29">
        <f t="shared" si="30"/>
        <v>74.686781383958049</v>
      </c>
      <c r="I81" s="29">
        <f t="shared" si="31"/>
        <v>56.01508603796853</v>
      </c>
      <c r="J81" s="29">
        <f t="shared" si="29"/>
        <v>22116</v>
      </c>
      <c r="K81" s="29">
        <f t="shared" si="29"/>
        <v>16587</v>
      </c>
      <c r="L81" s="29">
        <f t="shared" si="29"/>
        <v>5687.6530000000002</v>
      </c>
      <c r="M81" s="29">
        <f t="shared" si="41"/>
        <v>34.28982335563996</v>
      </c>
      <c r="N81" s="29">
        <f t="shared" si="42"/>
        <v>25.717367516729972</v>
      </c>
      <c r="O81" s="29">
        <f t="shared" si="32"/>
        <v>8570</v>
      </c>
      <c r="P81" s="29">
        <f t="shared" si="32"/>
        <v>6427.5</v>
      </c>
      <c r="Q81" s="29">
        <f t="shared" si="32"/>
        <v>4813.3770000000004</v>
      </c>
      <c r="R81" s="29">
        <f t="shared" si="43"/>
        <v>74.88723453908986</v>
      </c>
      <c r="S81" s="26">
        <f t="shared" si="44"/>
        <v>56.165425904317388</v>
      </c>
      <c r="T81" s="30">
        <v>570</v>
      </c>
      <c r="U81" s="30">
        <v>427.5</v>
      </c>
      <c r="V81" s="29">
        <v>1317.5509999999999</v>
      </c>
      <c r="W81" s="29">
        <f t="shared" si="45"/>
        <v>308.19906432748536</v>
      </c>
      <c r="X81" s="26">
        <f t="shared" si="46"/>
        <v>231.14929824561403</v>
      </c>
      <c r="Y81" s="38">
        <v>9000</v>
      </c>
      <c r="Z81" s="38">
        <v>6750</v>
      </c>
      <c r="AA81" s="29">
        <v>40.975999999999999</v>
      </c>
      <c r="AB81" s="29">
        <f t="shared" si="47"/>
        <v>0.60705185185185184</v>
      </c>
      <c r="AC81" s="26">
        <f t="shared" si="48"/>
        <v>0.45528888888888885</v>
      </c>
      <c r="AD81" s="30">
        <v>8000</v>
      </c>
      <c r="AE81" s="30">
        <v>6000</v>
      </c>
      <c r="AF81" s="29">
        <v>3495.826</v>
      </c>
      <c r="AG81" s="29">
        <f t="shared" si="49"/>
        <v>58.263766666666669</v>
      </c>
      <c r="AH81" s="26">
        <f t="shared" si="50"/>
        <v>43.697825000000002</v>
      </c>
      <c r="AI81" s="30">
        <v>396</v>
      </c>
      <c r="AJ81" s="30">
        <v>297</v>
      </c>
      <c r="AK81" s="29">
        <v>18</v>
      </c>
      <c r="AL81" s="29">
        <f t="shared" si="51"/>
        <v>6.0606060606060606</v>
      </c>
      <c r="AM81" s="26">
        <f t="shared" si="52"/>
        <v>4.5454545454545459</v>
      </c>
      <c r="AN81" s="32">
        <v>0</v>
      </c>
      <c r="AO81" s="32">
        <v>0</v>
      </c>
      <c r="AP81" s="29">
        <v>0</v>
      </c>
      <c r="AQ81" s="29" t="e">
        <f t="shared" si="33"/>
        <v>#DIV/0!</v>
      </c>
      <c r="AR81" s="26" t="e">
        <f t="shared" si="34"/>
        <v>#DIV/0!</v>
      </c>
      <c r="AS81" s="31">
        <v>0</v>
      </c>
      <c r="AT81" s="31">
        <v>0</v>
      </c>
      <c r="AU81" s="26"/>
      <c r="AV81" s="26">
        <v>0</v>
      </c>
      <c r="AW81" s="26">
        <v>0</v>
      </c>
      <c r="AX81" s="26"/>
      <c r="AY81" s="26">
        <v>35294.699999999997</v>
      </c>
      <c r="AZ81" s="26">
        <v>26471.024999999998</v>
      </c>
      <c r="BA81" s="26">
        <v>26471</v>
      </c>
      <c r="BB81" s="31">
        <v>0</v>
      </c>
      <c r="BC81" s="33">
        <v>0</v>
      </c>
      <c r="BD81" s="33">
        <v>0</v>
      </c>
      <c r="BE81" s="34"/>
      <c r="BF81" s="34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9">
        <f t="shared" si="35"/>
        <v>250</v>
      </c>
      <c r="BO81" s="29">
        <f t="shared" si="35"/>
        <v>187.5</v>
      </c>
      <c r="BP81" s="29">
        <f t="shared" si="35"/>
        <v>0</v>
      </c>
      <c r="BQ81" s="29">
        <f t="shared" si="53"/>
        <v>0</v>
      </c>
      <c r="BR81" s="26">
        <f t="shared" si="54"/>
        <v>0</v>
      </c>
      <c r="BS81" s="30">
        <v>250</v>
      </c>
      <c r="BT81" s="30">
        <v>187.5</v>
      </c>
      <c r="BU81" s="29">
        <v>0</v>
      </c>
      <c r="BV81" s="26">
        <v>0</v>
      </c>
      <c r="BW81" s="26">
        <v>0</v>
      </c>
      <c r="BX81" s="29">
        <v>0</v>
      </c>
      <c r="BY81" s="26">
        <v>0</v>
      </c>
      <c r="BZ81" s="26">
        <v>0</v>
      </c>
      <c r="CA81" s="26">
        <v>0</v>
      </c>
      <c r="CB81" s="30">
        <v>0</v>
      </c>
      <c r="CC81" s="30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37">
        <v>900</v>
      </c>
      <c r="CL81" s="37">
        <v>675</v>
      </c>
      <c r="CM81" s="26">
        <v>0</v>
      </c>
      <c r="CN81" s="30">
        <v>3000</v>
      </c>
      <c r="CO81" s="30">
        <v>2250</v>
      </c>
      <c r="CP81" s="26">
        <v>815.3</v>
      </c>
      <c r="CQ81" s="26">
        <v>900</v>
      </c>
      <c r="CR81" s="26">
        <v>675</v>
      </c>
      <c r="CS81" s="26">
        <v>0</v>
      </c>
      <c r="CT81" s="30">
        <v>0</v>
      </c>
      <c r="CU81" s="30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9">
        <v>0</v>
      </c>
      <c r="DF81" s="29">
        <v>0</v>
      </c>
      <c r="DG81" s="29">
        <f t="shared" si="36"/>
        <v>57410.7</v>
      </c>
      <c r="DH81" s="29">
        <f t="shared" si="36"/>
        <v>43058.024999999994</v>
      </c>
      <c r="DI81" s="29">
        <f t="shared" si="37"/>
        <v>32158.652999999998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  <c r="DO81" s="26">
        <v>0</v>
      </c>
      <c r="DP81" s="26">
        <v>0</v>
      </c>
      <c r="DQ81" s="26">
        <v>0</v>
      </c>
      <c r="DR81" s="26">
        <v>0</v>
      </c>
      <c r="DS81" s="26">
        <v>0</v>
      </c>
      <c r="DT81" s="26">
        <v>0</v>
      </c>
      <c r="DU81" s="26">
        <v>0</v>
      </c>
      <c r="DV81" s="26">
        <v>0</v>
      </c>
      <c r="DW81" s="26">
        <v>0</v>
      </c>
      <c r="DX81" s="26">
        <v>0</v>
      </c>
      <c r="DY81" s="26">
        <v>8750</v>
      </c>
      <c r="DZ81" s="26">
        <v>8750</v>
      </c>
      <c r="EA81" s="29">
        <v>3293.51</v>
      </c>
      <c r="EB81" s="29">
        <v>0</v>
      </c>
      <c r="EC81" s="29">
        <f t="shared" si="38"/>
        <v>8750</v>
      </c>
      <c r="ED81" s="29">
        <f t="shared" si="38"/>
        <v>8750</v>
      </c>
      <c r="EE81" s="29">
        <f t="shared" si="39"/>
        <v>3293.51</v>
      </c>
      <c r="EF81" s="39"/>
      <c r="EG81" s="35"/>
      <c r="EH81" s="35"/>
      <c r="EI81" s="35"/>
      <c r="EJ81" s="35"/>
      <c r="EK81" s="35"/>
      <c r="EL81" s="39"/>
      <c r="EM81" s="35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</row>
    <row r="82" spans="1:256" ht="21" customHeight="1">
      <c r="A82" s="25">
        <v>73</v>
      </c>
      <c r="B82" s="59" t="s">
        <v>130</v>
      </c>
      <c r="C82" s="26">
        <v>4807.7</v>
      </c>
      <c r="D82" s="38">
        <v>269.5</v>
      </c>
      <c r="E82" s="28">
        <f t="shared" si="40"/>
        <v>51971.5</v>
      </c>
      <c r="F82" s="28">
        <f t="shared" si="40"/>
        <v>35422.525000000001</v>
      </c>
      <c r="G82" s="29">
        <f t="shared" si="40"/>
        <v>28669.464999999997</v>
      </c>
      <c r="H82" s="29">
        <f t="shared" si="30"/>
        <v>80.935689931759512</v>
      </c>
      <c r="I82" s="29">
        <f t="shared" si="31"/>
        <v>55.163820555496756</v>
      </c>
      <c r="J82" s="29">
        <f t="shared" si="29"/>
        <v>21374</v>
      </c>
      <c r="K82" s="29">
        <f t="shared" si="29"/>
        <v>12474.4</v>
      </c>
      <c r="L82" s="29">
        <f t="shared" si="29"/>
        <v>5721.3649999999989</v>
      </c>
      <c r="M82" s="29">
        <f t="shared" si="41"/>
        <v>45.864851215288901</v>
      </c>
      <c r="N82" s="29">
        <f t="shared" si="42"/>
        <v>26.767872181154669</v>
      </c>
      <c r="O82" s="29">
        <f t="shared" si="32"/>
        <v>5800</v>
      </c>
      <c r="P82" s="29">
        <f t="shared" si="32"/>
        <v>3200</v>
      </c>
      <c r="Q82" s="29">
        <f t="shared" si="32"/>
        <v>3532.7649999999999</v>
      </c>
      <c r="R82" s="29">
        <f t="shared" si="43"/>
        <v>110.39890625</v>
      </c>
      <c r="S82" s="26">
        <f t="shared" si="44"/>
        <v>60.909741379310347</v>
      </c>
      <c r="T82" s="30">
        <v>300</v>
      </c>
      <c r="U82" s="30">
        <v>200</v>
      </c>
      <c r="V82" s="29">
        <v>947.33899999999983</v>
      </c>
      <c r="W82" s="29">
        <f t="shared" si="45"/>
        <v>473.66949999999991</v>
      </c>
      <c r="X82" s="26">
        <f t="shared" si="46"/>
        <v>315.77966666666663</v>
      </c>
      <c r="Y82" s="38">
        <v>9140</v>
      </c>
      <c r="Z82" s="38">
        <v>5000</v>
      </c>
      <c r="AA82" s="29">
        <v>797.24</v>
      </c>
      <c r="AB82" s="29">
        <f t="shared" si="47"/>
        <v>15.944800000000001</v>
      </c>
      <c r="AC82" s="26">
        <f t="shared" si="48"/>
        <v>8.7225382932166298</v>
      </c>
      <c r="AD82" s="30">
        <v>5500</v>
      </c>
      <c r="AE82" s="30">
        <v>3000</v>
      </c>
      <c r="AF82" s="29">
        <v>2585.4259999999999</v>
      </c>
      <c r="AG82" s="29">
        <f t="shared" si="49"/>
        <v>86.180866666666674</v>
      </c>
      <c r="AH82" s="26">
        <f t="shared" si="50"/>
        <v>47.00774545454545</v>
      </c>
      <c r="AI82" s="30">
        <v>304</v>
      </c>
      <c r="AJ82" s="30">
        <v>104.4</v>
      </c>
      <c r="AK82" s="29">
        <v>15</v>
      </c>
      <c r="AL82" s="29">
        <f t="shared" si="51"/>
        <v>14.367816091954023</v>
      </c>
      <c r="AM82" s="26">
        <f t="shared" si="52"/>
        <v>4.9342105263157894</v>
      </c>
      <c r="AN82" s="32">
        <v>0</v>
      </c>
      <c r="AO82" s="32">
        <v>0</v>
      </c>
      <c r="AP82" s="29">
        <v>0</v>
      </c>
      <c r="AQ82" s="29" t="e">
        <f t="shared" si="33"/>
        <v>#DIV/0!</v>
      </c>
      <c r="AR82" s="26" t="e">
        <f t="shared" si="34"/>
        <v>#DIV/0!</v>
      </c>
      <c r="AS82" s="31">
        <v>0</v>
      </c>
      <c r="AT82" s="31">
        <v>0</v>
      </c>
      <c r="AU82" s="26"/>
      <c r="AV82" s="26">
        <v>0</v>
      </c>
      <c r="AW82" s="26">
        <v>0</v>
      </c>
      <c r="AX82" s="26"/>
      <c r="AY82" s="26">
        <v>30597.5</v>
      </c>
      <c r="AZ82" s="26">
        <v>22948.125</v>
      </c>
      <c r="BA82" s="26">
        <v>22948.1</v>
      </c>
      <c r="BB82" s="31">
        <v>0</v>
      </c>
      <c r="BC82" s="33">
        <v>0</v>
      </c>
      <c r="BD82" s="33">
        <v>0</v>
      </c>
      <c r="BE82" s="34"/>
      <c r="BF82" s="34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9">
        <f t="shared" si="35"/>
        <v>1480</v>
      </c>
      <c r="BO82" s="29">
        <f t="shared" si="35"/>
        <v>960</v>
      </c>
      <c r="BP82" s="29">
        <f t="shared" si="35"/>
        <v>703.86</v>
      </c>
      <c r="BQ82" s="29">
        <f t="shared" si="53"/>
        <v>73.318749999999994</v>
      </c>
      <c r="BR82" s="26">
        <f t="shared" si="54"/>
        <v>47.558108108108108</v>
      </c>
      <c r="BS82" s="30">
        <v>1000</v>
      </c>
      <c r="BT82" s="30">
        <v>600</v>
      </c>
      <c r="BU82" s="29">
        <v>343.86</v>
      </c>
      <c r="BV82" s="26">
        <v>0</v>
      </c>
      <c r="BW82" s="26">
        <v>0</v>
      </c>
      <c r="BX82" s="29">
        <v>0</v>
      </c>
      <c r="BY82" s="26">
        <v>0</v>
      </c>
      <c r="BZ82" s="26">
        <v>0</v>
      </c>
      <c r="CA82" s="26">
        <v>0</v>
      </c>
      <c r="CB82" s="30">
        <v>480</v>
      </c>
      <c r="CC82" s="30">
        <v>360</v>
      </c>
      <c r="CD82" s="26">
        <v>360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37">
        <v>3250</v>
      </c>
      <c r="CL82" s="37">
        <v>2250</v>
      </c>
      <c r="CM82" s="26">
        <v>632.5</v>
      </c>
      <c r="CN82" s="30">
        <v>950</v>
      </c>
      <c r="CO82" s="30">
        <v>650</v>
      </c>
      <c r="CP82" s="26">
        <v>40</v>
      </c>
      <c r="CQ82" s="26">
        <v>800</v>
      </c>
      <c r="CR82" s="26">
        <v>500</v>
      </c>
      <c r="CS82" s="26">
        <v>0</v>
      </c>
      <c r="CT82" s="30">
        <v>350</v>
      </c>
      <c r="CU82" s="30">
        <v>250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100</v>
      </c>
      <c r="DD82" s="26">
        <v>60</v>
      </c>
      <c r="DE82" s="29">
        <v>0</v>
      </c>
      <c r="DF82" s="29">
        <v>0</v>
      </c>
      <c r="DG82" s="29">
        <f t="shared" si="36"/>
        <v>51971.5</v>
      </c>
      <c r="DH82" s="29">
        <f t="shared" si="36"/>
        <v>35422.525000000001</v>
      </c>
      <c r="DI82" s="29">
        <f t="shared" si="37"/>
        <v>28669.464999999997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  <c r="DP82" s="26">
        <v>0</v>
      </c>
      <c r="DQ82" s="26">
        <v>0</v>
      </c>
      <c r="DR82" s="26">
        <v>0</v>
      </c>
      <c r="DS82" s="26">
        <v>0</v>
      </c>
      <c r="DT82" s="26">
        <v>0</v>
      </c>
      <c r="DU82" s="26">
        <v>0</v>
      </c>
      <c r="DV82" s="26">
        <v>0</v>
      </c>
      <c r="DW82" s="26">
        <v>0</v>
      </c>
      <c r="DX82" s="26">
        <v>0</v>
      </c>
      <c r="DY82" s="26">
        <v>2850</v>
      </c>
      <c r="DZ82" s="26">
        <v>2150</v>
      </c>
      <c r="EA82" s="29">
        <v>0</v>
      </c>
      <c r="EB82" s="29">
        <v>0</v>
      </c>
      <c r="EC82" s="29">
        <f t="shared" si="38"/>
        <v>2850</v>
      </c>
      <c r="ED82" s="29">
        <f t="shared" si="38"/>
        <v>2150</v>
      </c>
      <c r="EE82" s="29">
        <f t="shared" si="39"/>
        <v>0</v>
      </c>
      <c r="EF82" s="39"/>
      <c r="EG82" s="35"/>
      <c r="EH82" s="35"/>
      <c r="EI82" s="35"/>
      <c r="EJ82" s="35"/>
      <c r="EK82" s="35"/>
      <c r="EL82" s="39"/>
      <c r="EM82" s="35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</row>
    <row r="83" spans="1:256" ht="21" customHeight="1">
      <c r="A83" s="25">
        <v>74</v>
      </c>
      <c r="B83" s="59" t="s">
        <v>131</v>
      </c>
      <c r="C83" s="26">
        <v>8427.2000000000007</v>
      </c>
      <c r="D83" s="38">
        <v>0</v>
      </c>
      <c r="E83" s="28">
        <f t="shared" si="40"/>
        <v>62218</v>
      </c>
      <c r="F83" s="28">
        <f t="shared" si="40"/>
        <v>47808</v>
      </c>
      <c r="G83" s="29">
        <f t="shared" si="40"/>
        <v>39627.913</v>
      </c>
      <c r="H83" s="29">
        <f t="shared" si="30"/>
        <v>82.889710927041506</v>
      </c>
      <c r="I83" s="29">
        <f t="shared" si="31"/>
        <v>63.692039281236944</v>
      </c>
      <c r="J83" s="29">
        <f t="shared" si="29"/>
        <v>21965</v>
      </c>
      <c r="K83" s="29">
        <f t="shared" si="29"/>
        <v>16473.8</v>
      </c>
      <c r="L83" s="29">
        <f t="shared" si="29"/>
        <v>8293.6129999999976</v>
      </c>
      <c r="M83" s="29">
        <f t="shared" si="41"/>
        <v>50.344261797520893</v>
      </c>
      <c r="N83" s="29">
        <f t="shared" si="42"/>
        <v>37.758310949237412</v>
      </c>
      <c r="O83" s="29">
        <f t="shared" si="32"/>
        <v>4090</v>
      </c>
      <c r="P83" s="29">
        <f t="shared" si="32"/>
        <v>3067.5</v>
      </c>
      <c r="Q83" s="29">
        <f t="shared" si="32"/>
        <v>2354.7209999999986</v>
      </c>
      <c r="R83" s="29">
        <f t="shared" si="43"/>
        <v>76.763520782396043</v>
      </c>
      <c r="S83" s="26">
        <f t="shared" si="44"/>
        <v>57.572640586797029</v>
      </c>
      <c r="T83" s="30">
        <v>90</v>
      </c>
      <c r="U83" s="30">
        <v>67.5</v>
      </c>
      <c r="V83" s="29">
        <v>213.93599999999856</v>
      </c>
      <c r="W83" s="29">
        <f t="shared" si="45"/>
        <v>316.9422222222201</v>
      </c>
      <c r="X83" s="26">
        <f t="shared" si="46"/>
        <v>237.70666666666506</v>
      </c>
      <c r="Y83" s="38">
        <v>4700</v>
      </c>
      <c r="Z83" s="38">
        <v>3525</v>
      </c>
      <c r="AA83" s="29">
        <v>1283.8520000000001</v>
      </c>
      <c r="AB83" s="29">
        <f t="shared" si="47"/>
        <v>36.421333333333337</v>
      </c>
      <c r="AC83" s="26">
        <f t="shared" si="48"/>
        <v>27.316000000000003</v>
      </c>
      <c r="AD83" s="30">
        <v>4000</v>
      </c>
      <c r="AE83" s="30">
        <v>3000</v>
      </c>
      <c r="AF83" s="29">
        <v>2140.7849999999999</v>
      </c>
      <c r="AG83" s="29">
        <f t="shared" si="49"/>
        <v>71.359499999999997</v>
      </c>
      <c r="AH83" s="26">
        <f t="shared" si="50"/>
        <v>53.519624999999991</v>
      </c>
      <c r="AI83" s="30">
        <v>100</v>
      </c>
      <c r="AJ83" s="30">
        <v>75</v>
      </c>
      <c r="AK83" s="29">
        <v>0</v>
      </c>
      <c r="AL83" s="29">
        <f t="shared" si="51"/>
        <v>0</v>
      </c>
      <c r="AM83" s="26">
        <f t="shared" si="52"/>
        <v>0</v>
      </c>
      <c r="AN83" s="32">
        <v>0</v>
      </c>
      <c r="AO83" s="32">
        <v>0</v>
      </c>
      <c r="AP83" s="29">
        <v>0</v>
      </c>
      <c r="AQ83" s="29" t="e">
        <f t="shared" si="33"/>
        <v>#DIV/0!</v>
      </c>
      <c r="AR83" s="26" t="e">
        <f t="shared" si="34"/>
        <v>#DIV/0!</v>
      </c>
      <c r="AS83" s="31">
        <v>0</v>
      </c>
      <c r="AT83" s="31">
        <v>0</v>
      </c>
      <c r="AU83" s="26"/>
      <c r="AV83" s="26">
        <v>0</v>
      </c>
      <c r="AW83" s="26">
        <v>0</v>
      </c>
      <c r="AX83" s="26"/>
      <c r="AY83" s="26">
        <v>35675</v>
      </c>
      <c r="AZ83" s="26">
        <v>26756.2</v>
      </c>
      <c r="BA83" s="26">
        <v>26756.3</v>
      </c>
      <c r="BB83" s="31">
        <v>0</v>
      </c>
      <c r="BC83" s="33">
        <v>0</v>
      </c>
      <c r="BD83" s="33">
        <v>0</v>
      </c>
      <c r="BE83" s="34"/>
      <c r="BF83" s="34">
        <v>0</v>
      </c>
      <c r="BG83" s="26">
        <v>0</v>
      </c>
      <c r="BH83" s="26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9">
        <f t="shared" si="35"/>
        <v>10675</v>
      </c>
      <c r="BO83" s="29">
        <f t="shared" si="35"/>
        <v>8006.3</v>
      </c>
      <c r="BP83" s="29">
        <f t="shared" si="35"/>
        <v>3201.22</v>
      </c>
      <c r="BQ83" s="29">
        <f t="shared" si="53"/>
        <v>39.983762786805386</v>
      </c>
      <c r="BR83" s="26">
        <f t="shared" si="54"/>
        <v>29.988009367681496</v>
      </c>
      <c r="BS83" s="30">
        <v>10675</v>
      </c>
      <c r="BT83" s="30">
        <v>8006.3</v>
      </c>
      <c r="BU83" s="29">
        <v>3201.22</v>
      </c>
      <c r="BV83" s="26">
        <v>0</v>
      </c>
      <c r="BW83" s="26">
        <v>0</v>
      </c>
      <c r="BX83" s="29">
        <v>0</v>
      </c>
      <c r="BY83" s="26">
        <v>0</v>
      </c>
      <c r="BZ83" s="26">
        <v>0</v>
      </c>
      <c r="CA83" s="26">
        <v>0</v>
      </c>
      <c r="CB83" s="30">
        <v>0</v>
      </c>
      <c r="CC83" s="30">
        <v>0</v>
      </c>
      <c r="CD83" s="26">
        <v>0</v>
      </c>
      <c r="CE83" s="26">
        <v>0</v>
      </c>
      <c r="CF83" s="26">
        <v>0</v>
      </c>
      <c r="CG83" s="26">
        <v>0</v>
      </c>
      <c r="CH83" s="26">
        <v>0</v>
      </c>
      <c r="CI83" s="26">
        <v>0</v>
      </c>
      <c r="CJ83" s="26">
        <v>0</v>
      </c>
      <c r="CK83" s="37">
        <v>1100</v>
      </c>
      <c r="CL83" s="37">
        <v>825</v>
      </c>
      <c r="CM83" s="26">
        <v>576.1</v>
      </c>
      <c r="CN83" s="30">
        <v>900</v>
      </c>
      <c r="CO83" s="30">
        <v>675</v>
      </c>
      <c r="CP83" s="26">
        <v>346.8</v>
      </c>
      <c r="CQ83" s="26">
        <v>900</v>
      </c>
      <c r="CR83" s="26">
        <v>675</v>
      </c>
      <c r="CS83" s="26">
        <v>346.8</v>
      </c>
      <c r="CT83" s="30">
        <v>0</v>
      </c>
      <c r="CU83" s="30">
        <v>0</v>
      </c>
      <c r="CV83" s="26">
        <v>0</v>
      </c>
      <c r="CW83" s="26">
        <v>0</v>
      </c>
      <c r="CX83" s="26">
        <v>0</v>
      </c>
      <c r="CY83" s="26">
        <v>0</v>
      </c>
      <c r="CZ83" s="26">
        <v>0</v>
      </c>
      <c r="DA83" s="26">
        <v>0</v>
      </c>
      <c r="DB83" s="26">
        <v>0</v>
      </c>
      <c r="DC83" s="26">
        <v>400</v>
      </c>
      <c r="DD83" s="26">
        <v>300</v>
      </c>
      <c r="DE83" s="29">
        <v>530.91999999999996</v>
      </c>
      <c r="DF83" s="29">
        <v>0</v>
      </c>
      <c r="DG83" s="29">
        <f t="shared" si="36"/>
        <v>57640</v>
      </c>
      <c r="DH83" s="29">
        <f t="shared" si="36"/>
        <v>43230</v>
      </c>
      <c r="DI83" s="29">
        <f t="shared" si="37"/>
        <v>35049.913</v>
      </c>
      <c r="DJ83" s="26">
        <v>0</v>
      </c>
      <c r="DK83" s="26">
        <v>0</v>
      </c>
      <c r="DL83" s="26">
        <v>0</v>
      </c>
      <c r="DM83" s="26">
        <v>4578</v>
      </c>
      <c r="DN83" s="26">
        <v>4578</v>
      </c>
      <c r="DO83" s="26">
        <v>4578</v>
      </c>
      <c r="DP83" s="26">
        <v>0</v>
      </c>
      <c r="DQ83" s="26">
        <v>0</v>
      </c>
      <c r="DR83" s="26">
        <v>0</v>
      </c>
      <c r="DS83" s="26">
        <v>0</v>
      </c>
      <c r="DT83" s="26">
        <v>0</v>
      </c>
      <c r="DU83" s="26">
        <v>0</v>
      </c>
      <c r="DV83" s="26">
        <v>0</v>
      </c>
      <c r="DW83" s="26">
        <v>0</v>
      </c>
      <c r="DX83" s="26">
        <v>0</v>
      </c>
      <c r="DY83" s="26">
        <v>3000</v>
      </c>
      <c r="DZ83" s="26">
        <v>3000</v>
      </c>
      <c r="EA83" s="29">
        <v>3000</v>
      </c>
      <c r="EB83" s="29">
        <v>0</v>
      </c>
      <c r="EC83" s="29">
        <f t="shared" si="38"/>
        <v>7578</v>
      </c>
      <c r="ED83" s="29">
        <f t="shared" si="38"/>
        <v>7578</v>
      </c>
      <c r="EE83" s="29">
        <f t="shared" si="39"/>
        <v>7578</v>
      </c>
      <c r="EF83" s="39"/>
      <c r="EG83" s="35"/>
      <c r="EH83" s="35"/>
      <c r="EI83" s="35"/>
      <c r="EJ83" s="35"/>
      <c r="EK83" s="35"/>
      <c r="EL83" s="39"/>
      <c r="EM83" s="35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</row>
    <row r="84" spans="1:256" ht="21" customHeight="1">
      <c r="A84" s="25">
        <v>75</v>
      </c>
      <c r="B84" s="59" t="s">
        <v>132</v>
      </c>
      <c r="C84" s="26">
        <v>10362.5</v>
      </c>
      <c r="D84" s="38">
        <v>0</v>
      </c>
      <c r="E84" s="28">
        <f t="shared" si="40"/>
        <v>75339.600000000006</v>
      </c>
      <c r="F84" s="28">
        <f t="shared" si="40"/>
        <v>58004.7</v>
      </c>
      <c r="G84" s="29">
        <f t="shared" si="40"/>
        <v>48830.152999999998</v>
      </c>
      <c r="H84" s="29">
        <f t="shared" si="30"/>
        <v>84.183097231776046</v>
      </c>
      <c r="I84" s="29">
        <f t="shared" si="31"/>
        <v>64.813395611338521</v>
      </c>
      <c r="J84" s="29">
        <f t="shared" si="29"/>
        <v>30483</v>
      </c>
      <c r="K84" s="29">
        <f t="shared" si="29"/>
        <v>22112.25</v>
      </c>
      <c r="L84" s="29">
        <f t="shared" si="29"/>
        <v>21937.652999999998</v>
      </c>
      <c r="M84" s="29">
        <f t="shared" si="41"/>
        <v>99.210405996676045</v>
      </c>
      <c r="N84" s="29">
        <f t="shared" si="42"/>
        <v>71.966843814585175</v>
      </c>
      <c r="O84" s="29">
        <f t="shared" si="32"/>
        <v>14827.599999999999</v>
      </c>
      <c r="P84" s="29">
        <f t="shared" si="32"/>
        <v>10370.699999999999</v>
      </c>
      <c r="Q84" s="29">
        <f t="shared" si="32"/>
        <v>12386.52</v>
      </c>
      <c r="R84" s="29">
        <f t="shared" si="43"/>
        <v>119.43764644623798</v>
      </c>
      <c r="S84" s="26">
        <f t="shared" si="44"/>
        <v>83.536917640076624</v>
      </c>
      <c r="T84" s="30">
        <v>2853.7</v>
      </c>
      <c r="U84" s="30">
        <v>2140.2750000000001</v>
      </c>
      <c r="V84" s="29">
        <v>1713.8710000000005</v>
      </c>
      <c r="W84" s="29">
        <f t="shared" si="45"/>
        <v>80.077139619908678</v>
      </c>
      <c r="X84" s="26">
        <f t="shared" si="46"/>
        <v>60.057854714931516</v>
      </c>
      <c r="Y84" s="38">
        <v>7005.4</v>
      </c>
      <c r="Z84" s="38">
        <v>5254.05</v>
      </c>
      <c r="AA84" s="29">
        <v>4072.5059999999999</v>
      </c>
      <c r="AB84" s="29">
        <f t="shared" si="47"/>
        <v>77.511748080052527</v>
      </c>
      <c r="AC84" s="26">
        <f t="shared" si="48"/>
        <v>58.133811060039399</v>
      </c>
      <c r="AD84" s="30">
        <v>11973.9</v>
      </c>
      <c r="AE84" s="30">
        <v>8230.4249999999993</v>
      </c>
      <c r="AF84" s="29">
        <v>10672.648999999999</v>
      </c>
      <c r="AG84" s="29">
        <f t="shared" si="49"/>
        <v>129.67312137587064</v>
      </c>
      <c r="AH84" s="26">
        <f t="shared" si="50"/>
        <v>89.132605082721582</v>
      </c>
      <c r="AI84" s="30">
        <v>1000</v>
      </c>
      <c r="AJ84" s="30">
        <v>750</v>
      </c>
      <c r="AK84" s="29">
        <v>22.5</v>
      </c>
      <c r="AL84" s="29">
        <f t="shared" si="51"/>
        <v>3</v>
      </c>
      <c r="AM84" s="26">
        <f t="shared" si="52"/>
        <v>2.25</v>
      </c>
      <c r="AN84" s="32">
        <v>0</v>
      </c>
      <c r="AO84" s="32">
        <v>0</v>
      </c>
      <c r="AP84" s="29">
        <v>0</v>
      </c>
      <c r="AQ84" s="29" t="e">
        <f t="shared" si="33"/>
        <v>#DIV/0!</v>
      </c>
      <c r="AR84" s="26" t="e">
        <f t="shared" si="34"/>
        <v>#DIV/0!</v>
      </c>
      <c r="AS84" s="31">
        <v>0</v>
      </c>
      <c r="AT84" s="31">
        <v>0</v>
      </c>
      <c r="AU84" s="26"/>
      <c r="AV84" s="26">
        <v>0</v>
      </c>
      <c r="AW84" s="26">
        <v>0</v>
      </c>
      <c r="AX84" s="26"/>
      <c r="AY84" s="26">
        <v>35856.6</v>
      </c>
      <c r="AZ84" s="26">
        <v>26892.449999999997</v>
      </c>
      <c r="BA84" s="26">
        <v>26892.5</v>
      </c>
      <c r="BB84" s="31">
        <v>0</v>
      </c>
      <c r="BC84" s="33">
        <v>0</v>
      </c>
      <c r="BD84" s="33">
        <v>0</v>
      </c>
      <c r="BE84" s="34">
        <v>4000</v>
      </c>
      <c r="BF84" s="34">
        <v>4000</v>
      </c>
      <c r="BG84" s="26">
        <v>0</v>
      </c>
      <c r="BH84" s="26"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v>0</v>
      </c>
      <c r="BN84" s="29">
        <f t="shared" si="35"/>
        <v>100</v>
      </c>
      <c r="BO84" s="29">
        <f t="shared" si="35"/>
        <v>75</v>
      </c>
      <c r="BP84" s="29">
        <f t="shared" si="35"/>
        <v>107.42700000000001</v>
      </c>
      <c r="BQ84" s="29">
        <f t="shared" si="53"/>
        <v>143.23600000000002</v>
      </c>
      <c r="BR84" s="26">
        <f t="shared" si="54"/>
        <v>107.42700000000001</v>
      </c>
      <c r="BS84" s="30">
        <v>0</v>
      </c>
      <c r="BT84" s="30">
        <v>0</v>
      </c>
      <c r="BU84" s="29">
        <v>107.42700000000001</v>
      </c>
      <c r="BV84" s="26">
        <v>0</v>
      </c>
      <c r="BW84" s="26">
        <v>0</v>
      </c>
      <c r="BX84" s="29">
        <v>0</v>
      </c>
      <c r="BY84" s="26">
        <v>0</v>
      </c>
      <c r="BZ84" s="26">
        <v>0</v>
      </c>
      <c r="CA84" s="26">
        <v>0</v>
      </c>
      <c r="CB84" s="30">
        <v>100</v>
      </c>
      <c r="CC84" s="30">
        <v>75</v>
      </c>
      <c r="CD84" s="29">
        <v>0</v>
      </c>
      <c r="CE84" s="26">
        <v>0</v>
      </c>
      <c r="CF84" s="26">
        <v>0</v>
      </c>
      <c r="CG84" s="26">
        <v>0</v>
      </c>
      <c r="CH84" s="26">
        <v>0</v>
      </c>
      <c r="CI84" s="26">
        <v>0</v>
      </c>
      <c r="CJ84" s="26">
        <v>0</v>
      </c>
      <c r="CK84" s="37">
        <v>0</v>
      </c>
      <c r="CL84" s="37">
        <v>0</v>
      </c>
      <c r="CM84" s="26">
        <v>0</v>
      </c>
      <c r="CN84" s="30">
        <v>7200</v>
      </c>
      <c r="CO84" s="30">
        <v>5400</v>
      </c>
      <c r="CP84" s="26">
        <v>5348.7</v>
      </c>
      <c r="CQ84" s="26">
        <v>0</v>
      </c>
      <c r="CR84" s="26">
        <v>0</v>
      </c>
      <c r="CS84" s="26">
        <v>0</v>
      </c>
      <c r="CT84" s="30">
        <v>0</v>
      </c>
      <c r="CU84" s="30">
        <v>0</v>
      </c>
      <c r="CV84" s="26">
        <v>0</v>
      </c>
      <c r="CW84" s="26">
        <v>0</v>
      </c>
      <c r="CX84" s="26">
        <v>0</v>
      </c>
      <c r="CY84" s="26">
        <v>0</v>
      </c>
      <c r="CZ84" s="26">
        <v>0</v>
      </c>
      <c r="DA84" s="26">
        <v>0</v>
      </c>
      <c r="DB84" s="26">
        <v>0</v>
      </c>
      <c r="DC84" s="26">
        <v>350</v>
      </c>
      <c r="DD84" s="26">
        <v>262.5</v>
      </c>
      <c r="DE84" s="29">
        <v>0</v>
      </c>
      <c r="DF84" s="29">
        <v>0</v>
      </c>
      <c r="DG84" s="29">
        <f t="shared" si="36"/>
        <v>70339.600000000006</v>
      </c>
      <c r="DH84" s="29">
        <f t="shared" si="36"/>
        <v>53004.7</v>
      </c>
      <c r="DI84" s="29">
        <f t="shared" si="37"/>
        <v>48830.152999999998</v>
      </c>
      <c r="DJ84" s="26">
        <v>0</v>
      </c>
      <c r="DK84" s="26">
        <v>0</v>
      </c>
      <c r="DL84" s="26">
        <v>0</v>
      </c>
      <c r="DM84" s="26">
        <v>5000</v>
      </c>
      <c r="DN84" s="26">
        <v>5000</v>
      </c>
      <c r="DO84" s="26">
        <v>0</v>
      </c>
      <c r="DP84" s="26">
        <v>0</v>
      </c>
      <c r="DQ84" s="26">
        <v>0</v>
      </c>
      <c r="DR84" s="26">
        <v>0</v>
      </c>
      <c r="DS84" s="26">
        <v>0</v>
      </c>
      <c r="DT84" s="26">
        <v>0</v>
      </c>
      <c r="DU84" s="26">
        <v>0</v>
      </c>
      <c r="DV84" s="26">
        <v>0</v>
      </c>
      <c r="DW84" s="26">
        <v>0</v>
      </c>
      <c r="DX84" s="26">
        <v>0</v>
      </c>
      <c r="DY84" s="26">
        <v>0</v>
      </c>
      <c r="DZ84" s="26">
        <v>0</v>
      </c>
      <c r="EA84" s="29">
        <v>0</v>
      </c>
      <c r="EB84" s="29">
        <v>0</v>
      </c>
      <c r="EC84" s="29">
        <f t="shared" si="38"/>
        <v>5000</v>
      </c>
      <c r="ED84" s="29">
        <f t="shared" si="38"/>
        <v>5000</v>
      </c>
      <c r="EE84" s="29">
        <f t="shared" si="39"/>
        <v>0</v>
      </c>
      <c r="EF84" s="39"/>
      <c r="EG84" s="35"/>
      <c r="EH84" s="35"/>
      <c r="EI84" s="35"/>
      <c r="EJ84" s="35"/>
      <c r="EK84" s="35"/>
      <c r="EL84" s="39"/>
      <c r="EM84" s="35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ht="21" customHeight="1">
      <c r="A85" s="25">
        <v>76</v>
      </c>
      <c r="B85" s="59" t="s">
        <v>133</v>
      </c>
      <c r="C85" s="26">
        <v>0</v>
      </c>
      <c r="D85" s="38">
        <v>0</v>
      </c>
      <c r="E85" s="28">
        <f t="shared" si="40"/>
        <v>33185.1</v>
      </c>
      <c r="F85" s="28">
        <f t="shared" si="40"/>
        <v>23863.1</v>
      </c>
      <c r="G85" s="29">
        <f t="shared" si="40"/>
        <v>23472.153000000002</v>
      </c>
      <c r="H85" s="29">
        <f t="shared" si="30"/>
        <v>98.361709082223186</v>
      </c>
      <c r="I85" s="29">
        <f t="shared" si="31"/>
        <v>70.730999755914553</v>
      </c>
      <c r="J85" s="29">
        <f t="shared" si="29"/>
        <v>8300.9</v>
      </c>
      <c r="K85" s="29">
        <f t="shared" si="29"/>
        <v>5200</v>
      </c>
      <c r="L85" s="29">
        <f t="shared" si="29"/>
        <v>4808.9530000000004</v>
      </c>
      <c r="M85" s="29">
        <f t="shared" si="41"/>
        <v>92.479865384615394</v>
      </c>
      <c r="N85" s="29">
        <f t="shared" si="42"/>
        <v>57.932910889180697</v>
      </c>
      <c r="O85" s="29">
        <f t="shared" si="32"/>
        <v>3550</v>
      </c>
      <c r="P85" s="29">
        <f t="shared" si="32"/>
        <v>2700</v>
      </c>
      <c r="Q85" s="29">
        <f t="shared" si="32"/>
        <v>4136.3530000000001</v>
      </c>
      <c r="R85" s="29">
        <f t="shared" si="43"/>
        <v>153.19825925925926</v>
      </c>
      <c r="S85" s="26">
        <f t="shared" si="44"/>
        <v>116.51698591549295</v>
      </c>
      <c r="T85" s="30">
        <v>350</v>
      </c>
      <c r="U85" s="30">
        <v>200</v>
      </c>
      <c r="V85" s="29">
        <v>461.57800000000032</v>
      </c>
      <c r="W85" s="29">
        <f t="shared" si="45"/>
        <v>230.78900000000019</v>
      </c>
      <c r="X85" s="26">
        <f t="shared" si="46"/>
        <v>131.87942857142866</v>
      </c>
      <c r="Y85" s="38">
        <v>4000</v>
      </c>
      <c r="Z85" s="38">
        <v>2200</v>
      </c>
      <c r="AA85" s="29">
        <v>530.6</v>
      </c>
      <c r="AB85" s="29">
        <f t="shared" si="47"/>
        <v>24.118181818181821</v>
      </c>
      <c r="AC85" s="26">
        <f t="shared" si="48"/>
        <v>13.265000000000002</v>
      </c>
      <c r="AD85" s="30">
        <v>3200</v>
      </c>
      <c r="AE85" s="30">
        <v>2500</v>
      </c>
      <c r="AF85" s="29">
        <v>3674.7750000000001</v>
      </c>
      <c r="AG85" s="29">
        <f t="shared" si="49"/>
        <v>146.99100000000001</v>
      </c>
      <c r="AH85" s="26">
        <f t="shared" si="50"/>
        <v>114.83671875000002</v>
      </c>
      <c r="AI85" s="30">
        <v>112</v>
      </c>
      <c r="AJ85" s="30">
        <v>100</v>
      </c>
      <c r="AK85" s="29">
        <v>87</v>
      </c>
      <c r="AL85" s="29">
        <f t="shared" si="51"/>
        <v>87</v>
      </c>
      <c r="AM85" s="26">
        <f t="shared" si="52"/>
        <v>77.678571428571431</v>
      </c>
      <c r="AN85" s="32">
        <v>0</v>
      </c>
      <c r="AO85" s="32">
        <v>0</v>
      </c>
      <c r="AP85" s="29">
        <v>0</v>
      </c>
      <c r="AQ85" s="29" t="e">
        <f t="shared" si="33"/>
        <v>#DIV/0!</v>
      </c>
      <c r="AR85" s="26" t="e">
        <f t="shared" si="34"/>
        <v>#DIV/0!</v>
      </c>
      <c r="AS85" s="31">
        <v>0</v>
      </c>
      <c r="AT85" s="31">
        <v>0</v>
      </c>
      <c r="AU85" s="26"/>
      <c r="AV85" s="26">
        <v>0</v>
      </c>
      <c r="AW85" s="26">
        <v>0</v>
      </c>
      <c r="AX85" s="26"/>
      <c r="AY85" s="26">
        <v>24884.2</v>
      </c>
      <c r="AZ85" s="26">
        <v>18663.099999999999</v>
      </c>
      <c r="BA85" s="26">
        <v>18663.2</v>
      </c>
      <c r="BB85" s="31">
        <v>0</v>
      </c>
      <c r="BC85" s="33">
        <v>0</v>
      </c>
      <c r="BD85" s="33">
        <v>0</v>
      </c>
      <c r="BE85" s="34"/>
      <c r="BF85" s="34">
        <v>0</v>
      </c>
      <c r="BG85" s="26">
        <v>0</v>
      </c>
      <c r="BH85" s="26">
        <v>0</v>
      </c>
      <c r="BI85" s="26">
        <v>0</v>
      </c>
      <c r="BJ85" s="26">
        <v>0</v>
      </c>
      <c r="BK85" s="26">
        <v>0</v>
      </c>
      <c r="BL85" s="26">
        <v>0</v>
      </c>
      <c r="BM85" s="26">
        <v>0</v>
      </c>
      <c r="BN85" s="29">
        <f t="shared" si="35"/>
        <v>328.9</v>
      </c>
      <c r="BO85" s="29">
        <f t="shared" si="35"/>
        <v>100</v>
      </c>
      <c r="BP85" s="29">
        <f t="shared" si="35"/>
        <v>0</v>
      </c>
      <c r="BQ85" s="29">
        <f t="shared" si="53"/>
        <v>0</v>
      </c>
      <c r="BR85" s="26">
        <f t="shared" si="54"/>
        <v>0</v>
      </c>
      <c r="BS85" s="30">
        <v>328.9</v>
      </c>
      <c r="BT85" s="30">
        <v>100</v>
      </c>
      <c r="BU85" s="29">
        <v>0</v>
      </c>
      <c r="BV85" s="26">
        <v>0</v>
      </c>
      <c r="BW85" s="26">
        <v>0</v>
      </c>
      <c r="BX85" s="29">
        <v>0</v>
      </c>
      <c r="BY85" s="26">
        <v>0</v>
      </c>
      <c r="BZ85" s="26">
        <v>0</v>
      </c>
      <c r="CA85" s="26">
        <v>0</v>
      </c>
      <c r="CB85" s="30">
        <v>0</v>
      </c>
      <c r="CC85" s="30"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37">
        <v>0</v>
      </c>
      <c r="CL85" s="37">
        <v>0</v>
      </c>
      <c r="CM85" s="26">
        <v>0</v>
      </c>
      <c r="CN85" s="30">
        <v>300</v>
      </c>
      <c r="CO85" s="30">
        <v>100</v>
      </c>
      <c r="CP85" s="26">
        <v>55</v>
      </c>
      <c r="CQ85" s="26">
        <v>300</v>
      </c>
      <c r="CR85" s="26">
        <v>100</v>
      </c>
      <c r="CS85" s="26">
        <v>55</v>
      </c>
      <c r="CT85" s="30">
        <v>10</v>
      </c>
      <c r="CU85" s="30">
        <v>0</v>
      </c>
      <c r="CV85" s="26">
        <v>0</v>
      </c>
      <c r="CW85" s="26">
        <v>0</v>
      </c>
      <c r="CX85" s="26">
        <v>0</v>
      </c>
      <c r="CY85" s="26">
        <v>0</v>
      </c>
      <c r="CZ85" s="26">
        <v>0</v>
      </c>
      <c r="DA85" s="26">
        <v>0</v>
      </c>
      <c r="DB85" s="26">
        <v>0</v>
      </c>
      <c r="DC85" s="26">
        <v>0</v>
      </c>
      <c r="DD85" s="26">
        <v>0</v>
      </c>
      <c r="DE85" s="29">
        <v>0</v>
      </c>
      <c r="DF85" s="29">
        <v>0</v>
      </c>
      <c r="DG85" s="29">
        <f t="shared" si="36"/>
        <v>33185.1</v>
      </c>
      <c r="DH85" s="29">
        <f t="shared" si="36"/>
        <v>23863.1</v>
      </c>
      <c r="DI85" s="29">
        <f t="shared" si="37"/>
        <v>23472.153000000002</v>
      </c>
      <c r="DJ85" s="26">
        <v>0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0</v>
      </c>
      <c r="DQ85" s="26">
        <v>0</v>
      </c>
      <c r="DR85" s="26">
        <v>0</v>
      </c>
      <c r="DS85" s="26">
        <v>0</v>
      </c>
      <c r="DT85" s="26">
        <v>0</v>
      </c>
      <c r="DU85" s="26">
        <v>0</v>
      </c>
      <c r="DV85" s="26">
        <v>0</v>
      </c>
      <c r="DW85" s="26">
        <v>0</v>
      </c>
      <c r="DX85" s="26">
        <v>0</v>
      </c>
      <c r="DY85" s="26">
        <v>0</v>
      </c>
      <c r="DZ85" s="26">
        <v>0</v>
      </c>
      <c r="EA85" s="29">
        <v>0</v>
      </c>
      <c r="EB85" s="29">
        <v>0</v>
      </c>
      <c r="EC85" s="29">
        <f t="shared" si="38"/>
        <v>0</v>
      </c>
      <c r="ED85" s="29">
        <f t="shared" si="38"/>
        <v>0</v>
      </c>
      <c r="EE85" s="29">
        <f t="shared" si="39"/>
        <v>0</v>
      </c>
      <c r="EF85" s="39"/>
      <c r="EG85" s="35"/>
      <c r="EH85" s="35"/>
      <c r="EI85" s="35"/>
      <c r="EJ85" s="35"/>
      <c r="EK85" s="35"/>
      <c r="EL85" s="39"/>
      <c r="EM85" s="35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ht="21" customHeight="1">
      <c r="A86" s="25">
        <v>77</v>
      </c>
      <c r="B86" s="59" t="s">
        <v>134</v>
      </c>
      <c r="C86" s="26">
        <v>331.8</v>
      </c>
      <c r="D86" s="38">
        <v>1439.5</v>
      </c>
      <c r="E86" s="28">
        <f t="shared" si="40"/>
        <v>42796</v>
      </c>
      <c r="F86" s="28">
        <f t="shared" si="40"/>
        <v>32096.9</v>
      </c>
      <c r="G86" s="29">
        <f t="shared" si="40"/>
        <v>23012.345999999998</v>
      </c>
      <c r="H86" s="29">
        <f t="shared" si="30"/>
        <v>71.696475360548831</v>
      </c>
      <c r="I86" s="29">
        <f t="shared" si="31"/>
        <v>53.772188989625192</v>
      </c>
      <c r="J86" s="29">
        <f t="shared" si="29"/>
        <v>25516</v>
      </c>
      <c r="K86" s="29">
        <f t="shared" si="29"/>
        <v>19136.900000000001</v>
      </c>
      <c r="L86" s="29">
        <f t="shared" si="29"/>
        <v>10052.346</v>
      </c>
      <c r="M86" s="29">
        <f t="shared" si="41"/>
        <v>52.528601811160634</v>
      </c>
      <c r="N86" s="29">
        <f t="shared" si="42"/>
        <v>39.396245493023983</v>
      </c>
      <c r="O86" s="29">
        <f t="shared" si="32"/>
        <v>6547</v>
      </c>
      <c r="P86" s="29">
        <f t="shared" si="32"/>
        <v>4910.2000000000007</v>
      </c>
      <c r="Q86" s="29">
        <f t="shared" si="32"/>
        <v>4350.5359999999982</v>
      </c>
      <c r="R86" s="29">
        <f t="shared" si="43"/>
        <v>88.6020121379984</v>
      </c>
      <c r="S86" s="26">
        <f t="shared" si="44"/>
        <v>66.450832442339987</v>
      </c>
      <c r="T86" s="30">
        <v>203.5</v>
      </c>
      <c r="U86" s="30">
        <v>152.6</v>
      </c>
      <c r="V86" s="29">
        <v>1244.9489999999987</v>
      </c>
      <c r="W86" s="29">
        <f t="shared" si="45"/>
        <v>815.82503276539899</v>
      </c>
      <c r="X86" s="26">
        <f t="shared" si="46"/>
        <v>611.76855036854977</v>
      </c>
      <c r="Y86" s="29">
        <v>17159</v>
      </c>
      <c r="Z86" s="29">
        <v>12869.2</v>
      </c>
      <c r="AA86" s="29">
        <v>4506.3100000000004</v>
      </c>
      <c r="AB86" s="29">
        <f t="shared" si="47"/>
        <v>35.01624032573897</v>
      </c>
      <c r="AC86" s="26">
        <f t="shared" si="48"/>
        <v>26.262078209685878</v>
      </c>
      <c r="AD86" s="30">
        <v>6343.5</v>
      </c>
      <c r="AE86" s="30">
        <v>4757.6000000000004</v>
      </c>
      <c r="AF86" s="29">
        <v>3105.587</v>
      </c>
      <c r="AG86" s="29">
        <f t="shared" si="49"/>
        <v>65.276336808474852</v>
      </c>
      <c r="AH86" s="26">
        <f t="shared" si="50"/>
        <v>48.956995349570427</v>
      </c>
      <c r="AI86" s="30">
        <v>110</v>
      </c>
      <c r="AJ86" s="30">
        <v>82.5</v>
      </c>
      <c r="AK86" s="29">
        <v>15</v>
      </c>
      <c r="AL86" s="29">
        <f t="shared" si="51"/>
        <v>18.181818181818183</v>
      </c>
      <c r="AM86" s="26">
        <f t="shared" si="52"/>
        <v>13.636363636363635</v>
      </c>
      <c r="AN86" s="32">
        <v>0</v>
      </c>
      <c r="AO86" s="32">
        <v>0</v>
      </c>
      <c r="AP86" s="29">
        <v>0</v>
      </c>
      <c r="AQ86" s="29" t="e">
        <f t="shared" si="33"/>
        <v>#DIV/0!</v>
      </c>
      <c r="AR86" s="26" t="e">
        <f t="shared" si="34"/>
        <v>#DIV/0!</v>
      </c>
      <c r="AS86" s="31">
        <v>0</v>
      </c>
      <c r="AT86" s="31">
        <v>0</v>
      </c>
      <c r="AU86" s="26"/>
      <c r="AV86" s="26">
        <v>0</v>
      </c>
      <c r="AW86" s="26">
        <v>0</v>
      </c>
      <c r="AX86" s="26"/>
      <c r="AY86" s="26">
        <v>17280</v>
      </c>
      <c r="AZ86" s="26">
        <v>12960</v>
      </c>
      <c r="BA86" s="26">
        <v>12960</v>
      </c>
      <c r="BB86" s="31">
        <v>0</v>
      </c>
      <c r="BC86" s="33">
        <v>0</v>
      </c>
      <c r="BD86" s="33">
        <v>0</v>
      </c>
      <c r="BE86" s="34"/>
      <c r="BF86" s="34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9">
        <f t="shared" si="35"/>
        <v>1700</v>
      </c>
      <c r="BO86" s="29">
        <f t="shared" si="35"/>
        <v>1275</v>
      </c>
      <c r="BP86" s="29">
        <f t="shared" si="35"/>
        <v>1180.5</v>
      </c>
      <c r="BQ86" s="29">
        <f t="shared" si="53"/>
        <v>92.588235294117652</v>
      </c>
      <c r="BR86" s="26">
        <f t="shared" si="54"/>
        <v>69.441176470588246</v>
      </c>
      <c r="BS86" s="30">
        <v>1700</v>
      </c>
      <c r="BT86" s="30">
        <v>1275</v>
      </c>
      <c r="BU86" s="29">
        <v>1180.5</v>
      </c>
      <c r="BV86" s="26">
        <v>0</v>
      </c>
      <c r="BW86" s="26">
        <v>0</v>
      </c>
      <c r="BX86" s="29">
        <v>0</v>
      </c>
      <c r="BY86" s="26">
        <v>0</v>
      </c>
      <c r="BZ86" s="26">
        <v>0</v>
      </c>
      <c r="CA86" s="26">
        <v>0</v>
      </c>
      <c r="CB86" s="30">
        <v>0</v>
      </c>
      <c r="CC86" s="30">
        <v>0</v>
      </c>
      <c r="CD86" s="26">
        <v>0</v>
      </c>
      <c r="CE86" s="26">
        <v>0</v>
      </c>
      <c r="CF86" s="26">
        <v>0</v>
      </c>
      <c r="CG86" s="26">
        <v>0</v>
      </c>
      <c r="CH86" s="26">
        <v>0</v>
      </c>
      <c r="CI86" s="26">
        <v>0</v>
      </c>
      <c r="CJ86" s="26">
        <v>0</v>
      </c>
      <c r="CK86" s="37">
        <v>0</v>
      </c>
      <c r="CL86" s="37">
        <v>0</v>
      </c>
      <c r="CM86" s="26">
        <v>0</v>
      </c>
      <c r="CN86" s="30">
        <v>0</v>
      </c>
      <c r="CO86" s="30">
        <v>0</v>
      </c>
      <c r="CP86" s="26">
        <v>0</v>
      </c>
      <c r="CQ86" s="26">
        <v>0</v>
      </c>
      <c r="CR86" s="26">
        <v>0</v>
      </c>
      <c r="CS86" s="26">
        <v>0</v>
      </c>
      <c r="CT86" s="30">
        <v>0</v>
      </c>
      <c r="CU86" s="30">
        <v>0</v>
      </c>
      <c r="CV86" s="26">
        <v>0</v>
      </c>
      <c r="CW86" s="26">
        <v>0</v>
      </c>
      <c r="CX86" s="26">
        <v>0</v>
      </c>
      <c r="CY86" s="26">
        <v>0</v>
      </c>
      <c r="CZ86" s="26">
        <v>0</v>
      </c>
      <c r="DA86" s="26">
        <v>0</v>
      </c>
      <c r="DB86" s="26">
        <v>0</v>
      </c>
      <c r="DC86" s="26">
        <v>0</v>
      </c>
      <c r="DD86" s="26">
        <v>0</v>
      </c>
      <c r="DE86" s="29">
        <v>0</v>
      </c>
      <c r="DF86" s="29">
        <v>0</v>
      </c>
      <c r="DG86" s="29">
        <f t="shared" si="36"/>
        <v>42796</v>
      </c>
      <c r="DH86" s="29">
        <f t="shared" si="36"/>
        <v>32096.9</v>
      </c>
      <c r="DI86" s="29">
        <f t="shared" si="37"/>
        <v>23012.345999999998</v>
      </c>
      <c r="DJ86" s="26">
        <v>0</v>
      </c>
      <c r="DK86" s="26">
        <v>0</v>
      </c>
      <c r="DL86" s="26">
        <v>0</v>
      </c>
      <c r="DM86" s="26">
        <v>0</v>
      </c>
      <c r="DN86" s="26">
        <v>0</v>
      </c>
      <c r="DO86" s="26">
        <v>0</v>
      </c>
      <c r="DP86" s="26">
        <v>0</v>
      </c>
      <c r="DQ86" s="26">
        <v>0</v>
      </c>
      <c r="DR86" s="26">
        <v>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26">
        <v>0</v>
      </c>
      <c r="DY86" s="26">
        <v>5700</v>
      </c>
      <c r="DZ86" s="26">
        <v>5700</v>
      </c>
      <c r="EA86" s="29">
        <v>3495</v>
      </c>
      <c r="EB86" s="29">
        <v>0</v>
      </c>
      <c r="EC86" s="29">
        <f t="shared" si="38"/>
        <v>5700</v>
      </c>
      <c r="ED86" s="29">
        <f t="shared" si="38"/>
        <v>5700</v>
      </c>
      <c r="EE86" s="29">
        <f t="shared" si="39"/>
        <v>3495</v>
      </c>
      <c r="EF86" s="39"/>
      <c r="EG86" s="35"/>
      <c r="EH86" s="35"/>
      <c r="EI86" s="35"/>
      <c r="EJ86" s="35"/>
      <c r="EK86" s="35"/>
      <c r="EL86" s="39"/>
      <c r="EM86" s="35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ht="21" customHeight="1">
      <c r="A87" s="25">
        <v>78</v>
      </c>
      <c r="B87" s="59" t="s">
        <v>135</v>
      </c>
      <c r="C87" s="26">
        <v>1681.4</v>
      </c>
      <c r="D87" s="38">
        <v>0</v>
      </c>
      <c r="E87" s="28">
        <f t="shared" si="40"/>
        <v>106874.4</v>
      </c>
      <c r="F87" s="28">
        <f t="shared" si="40"/>
        <v>82283.399999999994</v>
      </c>
      <c r="G87" s="29">
        <f t="shared" si="40"/>
        <v>88769.247999999992</v>
      </c>
      <c r="H87" s="29">
        <f t="shared" si="30"/>
        <v>107.88232863493729</v>
      </c>
      <c r="I87" s="29">
        <f t="shared" si="31"/>
        <v>83.059411795528206</v>
      </c>
      <c r="J87" s="29">
        <f t="shared" si="29"/>
        <v>22940</v>
      </c>
      <c r="K87" s="29">
        <f t="shared" si="29"/>
        <v>13950</v>
      </c>
      <c r="L87" s="29">
        <f t="shared" si="29"/>
        <v>13335.267</v>
      </c>
      <c r="M87" s="29">
        <f t="shared" si="41"/>
        <v>95.593311827956981</v>
      </c>
      <c r="N87" s="29">
        <f t="shared" si="42"/>
        <v>58.131068003487364</v>
      </c>
      <c r="O87" s="29">
        <f t="shared" si="32"/>
        <v>9300</v>
      </c>
      <c r="P87" s="29">
        <f t="shared" si="32"/>
        <v>6700</v>
      </c>
      <c r="Q87" s="29">
        <f t="shared" si="32"/>
        <v>8369.7050000000017</v>
      </c>
      <c r="R87" s="29">
        <f t="shared" si="43"/>
        <v>124.92097014925376</v>
      </c>
      <c r="S87" s="26">
        <f t="shared" si="44"/>
        <v>89.996827956989264</v>
      </c>
      <c r="T87" s="30">
        <v>300</v>
      </c>
      <c r="U87" s="30">
        <v>200</v>
      </c>
      <c r="V87" s="29">
        <v>349.9600000000014</v>
      </c>
      <c r="W87" s="29">
        <f t="shared" si="45"/>
        <v>174.9800000000007</v>
      </c>
      <c r="X87" s="26">
        <f t="shared" si="46"/>
        <v>116.6533333333338</v>
      </c>
      <c r="Y87" s="38">
        <v>12000</v>
      </c>
      <c r="Z87" s="38">
        <v>6000</v>
      </c>
      <c r="AA87" s="29">
        <v>3878.0479999999998</v>
      </c>
      <c r="AB87" s="29">
        <f t="shared" si="47"/>
        <v>64.634133333333338</v>
      </c>
      <c r="AC87" s="26">
        <f t="shared" si="48"/>
        <v>32.317066666666669</v>
      </c>
      <c r="AD87" s="30">
        <v>9000</v>
      </c>
      <c r="AE87" s="30">
        <v>6500</v>
      </c>
      <c r="AF87" s="29">
        <v>8019.7449999999999</v>
      </c>
      <c r="AG87" s="29">
        <f t="shared" si="49"/>
        <v>123.38069230769231</v>
      </c>
      <c r="AH87" s="26">
        <f t="shared" si="50"/>
        <v>89.108277777777772</v>
      </c>
      <c r="AI87" s="30">
        <v>390</v>
      </c>
      <c r="AJ87" s="30">
        <v>250</v>
      </c>
      <c r="AK87" s="29">
        <v>40</v>
      </c>
      <c r="AL87" s="29">
        <f t="shared" si="51"/>
        <v>16</v>
      </c>
      <c r="AM87" s="26">
        <f t="shared" si="52"/>
        <v>10.256410256410255</v>
      </c>
      <c r="AN87" s="32">
        <v>0</v>
      </c>
      <c r="AO87" s="32">
        <v>0</v>
      </c>
      <c r="AP87" s="29">
        <v>0</v>
      </c>
      <c r="AQ87" s="29" t="e">
        <f t="shared" si="33"/>
        <v>#DIV/0!</v>
      </c>
      <c r="AR87" s="26" t="e">
        <f t="shared" si="34"/>
        <v>#DIV/0!</v>
      </c>
      <c r="AS87" s="31">
        <v>0</v>
      </c>
      <c r="AT87" s="31">
        <v>0</v>
      </c>
      <c r="AU87" s="26"/>
      <c r="AV87" s="26">
        <v>0</v>
      </c>
      <c r="AW87" s="26">
        <v>0</v>
      </c>
      <c r="AX87" s="26"/>
      <c r="AY87" s="26">
        <v>62404</v>
      </c>
      <c r="AZ87" s="26">
        <v>46803</v>
      </c>
      <c r="BA87" s="26">
        <v>46803</v>
      </c>
      <c r="BB87" s="31">
        <v>0</v>
      </c>
      <c r="BC87" s="33">
        <v>0</v>
      </c>
      <c r="BD87" s="33">
        <v>0</v>
      </c>
      <c r="BE87" s="34"/>
      <c r="BF87" s="34">
        <v>0</v>
      </c>
      <c r="BG87" s="26">
        <v>0</v>
      </c>
      <c r="BH87" s="26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9">
        <f t="shared" si="35"/>
        <v>500</v>
      </c>
      <c r="BO87" s="29">
        <f t="shared" si="35"/>
        <v>400</v>
      </c>
      <c r="BP87" s="29">
        <f t="shared" si="35"/>
        <v>414.5</v>
      </c>
      <c r="BQ87" s="29">
        <f t="shared" si="53"/>
        <v>103.62499999999999</v>
      </c>
      <c r="BR87" s="26">
        <f t="shared" si="54"/>
        <v>82.899999999999991</v>
      </c>
      <c r="BS87" s="30">
        <v>500</v>
      </c>
      <c r="BT87" s="30">
        <v>400</v>
      </c>
      <c r="BU87" s="29">
        <v>314.5</v>
      </c>
      <c r="BV87" s="26">
        <v>0</v>
      </c>
      <c r="BW87" s="26">
        <v>0</v>
      </c>
      <c r="BX87" s="29">
        <v>0</v>
      </c>
      <c r="BY87" s="26">
        <v>0</v>
      </c>
      <c r="BZ87" s="26">
        <v>0</v>
      </c>
      <c r="CA87" s="26">
        <v>0</v>
      </c>
      <c r="CB87" s="30">
        <v>0</v>
      </c>
      <c r="CC87" s="30">
        <v>0</v>
      </c>
      <c r="CD87" s="26">
        <v>100</v>
      </c>
      <c r="CE87" s="26">
        <v>0</v>
      </c>
      <c r="CF87" s="26">
        <v>0</v>
      </c>
      <c r="CG87" s="26">
        <v>0</v>
      </c>
      <c r="CH87" s="26">
        <v>0</v>
      </c>
      <c r="CI87" s="26">
        <v>0</v>
      </c>
      <c r="CJ87" s="26">
        <v>0</v>
      </c>
      <c r="CK87" s="37">
        <v>0</v>
      </c>
      <c r="CL87" s="37">
        <v>0</v>
      </c>
      <c r="CM87" s="26">
        <v>0</v>
      </c>
      <c r="CN87" s="30">
        <v>550</v>
      </c>
      <c r="CO87" s="30">
        <v>450</v>
      </c>
      <c r="CP87" s="26">
        <v>633.01400000000001</v>
      </c>
      <c r="CQ87" s="26">
        <v>500</v>
      </c>
      <c r="CR87" s="26">
        <v>400</v>
      </c>
      <c r="CS87" s="26">
        <v>0</v>
      </c>
      <c r="CT87" s="30">
        <v>200</v>
      </c>
      <c r="CU87" s="30">
        <v>150</v>
      </c>
      <c r="CV87" s="26">
        <v>0</v>
      </c>
      <c r="CW87" s="26">
        <v>0</v>
      </c>
      <c r="CX87" s="26">
        <v>0</v>
      </c>
      <c r="CY87" s="26">
        <v>0</v>
      </c>
      <c r="CZ87" s="26">
        <v>0</v>
      </c>
      <c r="DA87" s="26">
        <v>0</v>
      </c>
      <c r="DB87" s="26">
        <v>0</v>
      </c>
      <c r="DC87" s="26">
        <v>0</v>
      </c>
      <c r="DD87" s="26">
        <v>0</v>
      </c>
      <c r="DE87" s="29">
        <v>0</v>
      </c>
      <c r="DF87" s="29">
        <v>0</v>
      </c>
      <c r="DG87" s="29">
        <f t="shared" si="36"/>
        <v>85344</v>
      </c>
      <c r="DH87" s="29">
        <f t="shared" si="36"/>
        <v>60753</v>
      </c>
      <c r="DI87" s="29">
        <f t="shared" si="37"/>
        <v>60138.267</v>
      </c>
      <c r="DJ87" s="26">
        <v>0</v>
      </c>
      <c r="DK87" s="26">
        <v>0</v>
      </c>
      <c r="DL87" s="26">
        <v>0</v>
      </c>
      <c r="DM87" s="26">
        <v>21530.400000000001</v>
      </c>
      <c r="DN87" s="26">
        <v>21530.400000000001</v>
      </c>
      <c r="DO87" s="26">
        <v>28630.981</v>
      </c>
      <c r="DP87" s="26">
        <v>0</v>
      </c>
      <c r="DQ87" s="26">
        <v>0</v>
      </c>
      <c r="DR87" s="26">
        <v>0</v>
      </c>
      <c r="DS87" s="26">
        <v>0</v>
      </c>
      <c r="DT87" s="26">
        <v>0</v>
      </c>
      <c r="DU87" s="26">
        <v>0</v>
      </c>
      <c r="DV87" s="26">
        <v>0</v>
      </c>
      <c r="DW87" s="26">
        <v>0</v>
      </c>
      <c r="DX87" s="26">
        <v>0</v>
      </c>
      <c r="DY87" s="26">
        <v>16057</v>
      </c>
      <c r="DZ87" s="26">
        <v>16057</v>
      </c>
      <c r="EA87" s="29">
        <v>13604.5</v>
      </c>
      <c r="EB87" s="29">
        <v>0</v>
      </c>
      <c r="EC87" s="29">
        <f t="shared" si="38"/>
        <v>37587.4</v>
      </c>
      <c r="ED87" s="29">
        <f t="shared" si="38"/>
        <v>37587.4</v>
      </c>
      <c r="EE87" s="29">
        <f t="shared" si="39"/>
        <v>42235.481</v>
      </c>
      <c r="EF87" s="39"/>
      <c r="EG87" s="35"/>
      <c r="EH87" s="35"/>
      <c r="EI87" s="35"/>
      <c r="EJ87" s="35"/>
      <c r="EK87" s="35"/>
      <c r="EL87" s="39"/>
      <c r="EM87" s="35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ht="21" customHeight="1">
      <c r="A88" s="25">
        <v>79</v>
      </c>
      <c r="B88" s="59" t="s">
        <v>136</v>
      </c>
      <c r="C88" s="26">
        <v>4187.7</v>
      </c>
      <c r="D88" s="38">
        <v>0</v>
      </c>
      <c r="E88" s="28">
        <f t="shared" si="40"/>
        <v>22455</v>
      </c>
      <c r="F88" s="28">
        <f t="shared" si="40"/>
        <v>16843.75</v>
      </c>
      <c r="G88" s="29">
        <f t="shared" si="40"/>
        <v>13822.332</v>
      </c>
      <c r="H88" s="29">
        <f t="shared" si="30"/>
        <v>82.062082374768082</v>
      </c>
      <c r="I88" s="29">
        <f t="shared" si="31"/>
        <v>61.555698062792253</v>
      </c>
      <c r="J88" s="29">
        <f t="shared" si="29"/>
        <v>9658</v>
      </c>
      <c r="K88" s="29">
        <f t="shared" si="29"/>
        <v>7246</v>
      </c>
      <c r="L88" s="29">
        <f t="shared" si="29"/>
        <v>4224.5320000000002</v>
      </c>
      <c r="M88" s="29">
        <f t="shared" si="41"/>
        <v>58.301573281810661</v>
      </c>
      <c r="N88" s="29">
        <f t="shared" si="42"/>
        <v>43.74127148477946</v>
      </c>
      <c r="O88" s="29">
        <f t="shared" si="32"/>
        <v>2500</v>
      </c>
      <c r="P88" s="29">
        <f t="shared" si="32"/>
        <v>1875</v>
      </c>
      <c r="Q88" s="29">
        <f t="shared" si="32"/>
        <v>3722.0860000000002</v>
      </c>
      <c r="R88" s="29">
        <f t="shared" si="43"/>
        <v>198.51125333333334</v>
      </c>
      <c r="S88" s="26">
        <f t="shared" si="44"/>
        <v>148.88344000000001</v>
      </c>
      <c r="T88" s="30">
        <v>0</v>
      </c>
      <c r="U88" s="30">
        <v>0</v>
      </c>
      <c r="V88" s="29">
        <v>1613.3040000000001</v>
      </c>
      <c r="W88" s="29" t="e">
        <f t="shared" si="45"/>
        <v>#DIV/0!</v>
      </c>
      <c r="X88" s="26" t="e">
        <f t="shared" si="46"/>
        <v>#DIV/0!</v>
      </c>
      <c r="Y88" s="38">
        <v>4700</v>
      </c>
      <c r="Z88" s="38">
        <v>3525</v>
      </c>
      <c r="AA88" s="29">
        <v>11.795999999999999</v>
      </c>
      <c r="AB88" s="29">
        <f t="shared" si="47"/>
        <v>0.3346382978723404</v>
      </c>
      <c r="AC88" s="26">
        <f t="shared" si="48"/>
        <v>0.25097872340425531</v>
      </c>
      <c r="AD88" s="30">
        <v>2500</v>
      </c>
      <c r="AE88" s="30">
        <v>1875</v>
      </c>
      <c r="AF88" s="29">
        <v>2108.7820000000002</v>
      </c>
      <c r="AG88" s="29">
        <f t="shared" si="49"/>
        <v>112.46837333333335</v>
      </c>
      <c r="AH88" s="26">
        <f t="shared" si="50"/>
        <v>84.351280000000003</v>
      </c>
      <c r="AI88" s="30">
        <v>36</v>
      </c>
      <c r="AJ88" s="30">
        <v>27</v>
      </c>
      <c r="AK88" s="29">
        <v>0</v>
      </c>
      <c r="AL88" s="29">
        <f t="shared" si="51"/>
        <v>0</v>
      </c>
      <c r="AM88" s="26">
        <f t="shared" si="52"/>
        <v>0</v>
      </c>
      <c r="AN88" s="32">
        <v>0</v>
      </c>
      <c r="AO88" s="32">
        <v>0</v>
      </c>
      <c r="AP88" s="29">
        <v>0</v>
      </c>
      <c r="AQ88" s="29" t="e">
        <f t="shared" si="33"/>
        <v>#DIV/0!</v>
      </c>
      <c r="AR88" s="26" t="e">
        <f t="shared" si="34"/>
        <v>#DIV/0!</v>
      </c>
      <c r="AS88" s="31">
        <v>0</v>
      </c>
      <c r="AT88" s="31">
        <v>0</v>
      </c>
      <c r="AU88" s="26"/>
      <c r="AV88" s="26">
        <v>0</v>
      </c>
      <c r="AW88" s="26">
        <v>0</v>
      </c>
      <c r="AX88" s="26"/>
      <c r="AY88" s="26">
        <v>12797</v>
      </c>
      <c r="AZ88" s="26">
        <v>9597.75</v>
      </c>
      <c r="BA88" s="26">
        <v>9597.7999999999993</v>
      </c>
      <c r="BB88" s="31">
        <v>0</v>
      </c>
      <c r="BC88" s="33">
        <v>0</v>
      </c>
      <c r="BD88" s="33">
        <v>0</v>
      </c>
      <c r="BE88" s="34"/>
      <c r="BF88" s="34">
        <v>0</v>
      </c>
      <c r="BG88" s="26">
        <v>0</v>
      </c>
      <c r="BH88" s="26"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v>0</v>
      </c>
      <c r="BN88" s="29">
        <f t="shared" si="35"/>
        <v>670</v>
      </c>
      <c r="BO88" s="29">
        <f t="shared" si="35"/>
        <v>505</v>
      </c>
      <c r="BP88" s="29">
        <f t="shared" si="35"/>
        <v>364.65</v>
      </c>
      <c r="BQ88" s="29">
        <f t="shared" si="53"/>
        <v>72.207920792079207</v>
      </c>
      <c r="BR88" s="26">
        <f t="shared" si="54"/>
        <v>54.42537313432836</v>
      </c>
      <c r="BS88" s="30">
        <v>670</v>
      </c>
      <c r="BT88" s="30">
        <v>505</v>
      </c>
      <c r="BU88" s="29">
        <v>364.65</v>
      </c>
      <c r="BV88" s="26">
        <v>0</v>
      </c>
      <c r="BW88" s="26">
        <v>0</v>
      </c>
      <c r="BX88" s="29">
        <v>0</v>
      </c>
      <c r="BY88" s="26">
        <v>0</v>
      </c>
      <c r="BZ88" s="26">
        <v>0</v>
      </c>
      <c r="CA88" s="26">
        <v>0</v>
      </c>
      <c r="CB88" s="30">
        <v>0</v>
      </c>
      <c r="CC88" s="30">
        <v>0</v>
      </c>
      <c r="CD88" s="26">
        <v>0</v>
      </c>
      <c r="CE88" s="26">
        <v>0</v>
      </c>
      <c r="CF88" s="26">
        <v>0</v>
      </c>
      <c r="CG88" s="26">
        <v>0</v>
      </c>
      <c r="CH88" s="26">
        <v>0</v>
      </c>
      <c r="CI88" s="26">
        <v>0</v>
      </c>
      <c r="CJ88" s="26">
        <v>0</v>
      </c>
      <c r="CK88" s="37">
        <v>0</v>
      </c>
      <c r="CL88" s="37">
        <v>0</v>
      </c>
      <c r="CM88" s="26">
        <v>126</v>
      </c>
      <c r="CN88" s="30">
        <v>1752</v>
      </c>
      <c r="CO88" s="30">
        <v>1314</v>
      </c>
      <c r="CP88" s="26">
        <v>0</v>
      </c>
      <c r="CQ88" s="26">
        <v>552</v>
      </c>
      <c r="CR88" s="26">
        <v>414</v>
      </c>
      <c r="CS88" s="26">
        <v>0</v>
      </c>
      <c r="CT88" s="30">
        <v>0</v>
      </c>
      <c r="CU88" s="30">
        <v>0</v>
      </c>
      <c r="CV88" s="26">
        <v>0</v>
      </c>
      <c r="CW88" s="26">
        <v>0</v>
      </c>
      <c r="CX88" s="26">
        <v>0</v>
      </c>
      <c r="CY88" s="26">
        <v>0</v>
      </c>
      <c r="CZ88" s="26">
        <v>0</v>
      </c>
      <c r="DA88" s="26">
        <v>0</v>
      </c>
      <c r="DB88" s="26">
        <v>0</v>
      </c>
      <c r="DC88" s="26">
        <v>0</v>
      </c>
      <c r="DD88" s="26">
        <v>0</v>
      </c>
      <c r="DE88" s="29">
        <v>0</v>
      </c>
      <c r="DF88" s="29">
        <v>0</v>
      </c>
      <c r="DG88" s="29">
        <f t="shared" si="36"/>
        <v>22455</v>
      </c>
      <c r="DH88" s="29">
        <f t="shared" si="36"/>
        <v>16843.75</v>
      </c>
      <c r="DI88" s="29">
        <f t="shared" si="37"/>
        <v>13822.332</v>
      </c>
      <c r="DJ88" s="26">
        <v>0</v>
      </c>
      <c r="DK88" s="26">
        <v>0</v>
      </c>
      <c r="DL88" s="26">
        <v>0</v>
      </c>
      <c r="DM88" s="26">
        <v>0</v>
      </c>
      <c r="DN88" s="26">
        <v>0</v>
      </c>
      <c r="DO88" s="26">
        <v>0</v>
      </c>
      <c r="DP88" s="26">
        <v>0</v>
      </c>
      <c r="DQ88" s="26">
        <v>0</v>
      </c>
      <c r="DR88" s="26">
        <v>0</v>
      </c>
      <c r="DS88" s="26">
        <v>0</v>
      </c>
      <c r="DT88" s="26">
        <v>0</v>
      </c>
      <c r="DU88" s="26">
        <v>0</v>
      </c>
      <c r="DV88" s="26">
        <v>0</v>
      </c>
      <c r="DW88" s="26">
        <v>0</v>
      </c>
      <c r="DX88" s="26">
        <v>0</v>
      </c>
      <c r="DY88" s="26">
        <v>3190</v>
      </c>
      <c r="DZ88" s="26">
        <v>2900</v>
      </c>
      <c r="EA88" s="29">
        <v>1562.3</v>
      </c>
      <c r="EB88" s="29">
        <v>0</v>
      </c>
      <c r="EC88" s="29">
        <f t="shared" si="38"/>
        <v>3190</v>
      </c>
      <c r="ED88" s="29">
        <f t="shared" si="38"/>
        <v>2900</v>
      </c>
      <c r="EE88" s="29">
        <f t="shared" si="39"/>
        <v>1562.3</v>
      </c>
      <c r="EF88" s="39"/>
      <c r="EG88" s="35"/>
      <c r="EH88" s="35"/>
      <c r="EI88" s="35"/>
      <c r="EJ88" s="35"/>
      <c r="EK88" s="35"/>
      <c r="EL88" s="39"/>
      <c r="EM88" s="35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ht="21" customHeight="1">
      <c r="A89" s="25">
        <v>80</v>
      </c>
      <c r="B89" s="59" t="s">
        <v>137</v>
      </c>
      <c r="C89" s="26">
        <v>7180.1</v>
      </c>
      <c r="D89" s="38">
        <v>0</v>
      </c>
      <c r="E89" s="28">
        <f t="shared" si="40"/>
        <v>72331.600000000006</v>
      </c>
      <c r="F89" s="28">
        <f t="shared" si="40"/>
        <v>55507.3</v>
      </c>
      <c r="G89" s="29">
        <f t="shared" si="40"/>
        <v>47596.254999999997</v>
      </c>
      <c r="H89" s="29">
        <f t="shared" si="30"/>
        <v>85.747739486517986</v>
      </c>
      <c r="I89" s="29">
        <f t="shared" si="31"/>
        <v>65.802851036061682</v>
      </c>
      <c r="J89" s="29">
        <f t="shared" si="29"/>
        <v>27784</v>
      </c>
      <c r="K89" s="29">
        <f t="shared" si="29"/>
        <v>20784.099999999999</v>
      </c>
      <c r="L89" s="29">
        <f t="shared" si="29"/>
        <v>18504.855</v>
      </c>
      <c r="M89" s="29">
        <f t="shared" si="41"/>
        <v>89.033708459832283</v>
      </c>
      <c r="N89" s="29">
        <f t="shared" si="42"/>
        <v>66.602559026777996</v>
      </c>
      <c r="O89" s="29">
        <f t="shared" si="32"/>
        <v>10887</v>
      </c>
      <c r="P89" s="29">
        <f t="shared" si="32"/>
        <v>8165.3</v>
      </c>
      <c r="Q89" s="29">
        <f t="shared" si="32"/>
        <v>11389.605</v>
      </c>
      <c r="R89" s="29">
        <f t="shared" si="43"/>
        <v>139.48789389244729</v>
      </c>
      <c r="S89" s="26">
        <f t="shared" si="44"/>
        <v>104.61656103609809</v>
      </c>
      <c r="T89" s="30">
        <v>217</v>
      </c>
      <c r="U89" s="30">
        <v>162.80000000000001</v>
      </c>
      <c r="V89" s="29">
        <v>2082.7759999999994</v>
      </c>
      <c r="W89" s="29">
        <f t="shared" si="45"/>
        <v>1279.3464373464369</v>
      </c>
      <c r="X89" s="26">
        <f t="shared" si="46"/>
        <v>959.80460829493063</v>
      </c>
      <c r="Y89" s="38">
        <v>7553</v>
      </c>
      <c r="Z89" s="38">
        <v>5664.8</v>
      </c>
      <c r="AA89" s="29">
        <v>367</v>
      </c>
      <c r="AB89" s="29">
        <f t="shared" si="47"/>
        <v>6.4786047168479026</v>
      </c>
      <c r="AC89" s="26">
        <f t="shared" si="48"/>
        <v>4.858996425261485</v>
      </c>
      <c r="AD89" s="30">
        <v>10670</v>
      </c>
      <c r="AE89" s="30">
        <v>8002.5</v>
      </c>
      <c r="AF89" s="29">
        <v>9306.8289999999997</v>
      </c>
      <c r="AG89" s="29">
        <f t="shared" si="49"/>
        <v>116.29901905654482</v>
      </c>
      <c r="AH89" s="26">
        <f t="shared" si="50"/>
        <v>87.22426429240862</v>
      </c>
      <c r="AI89" s="30">
        <v>80</v>
      </c>
      <c r="AJ89" s="30">
        <v>60</v>
      </c>
      <c r="AK89" s="29">
        <v>101.5</v>
      </c>
      <c r="AL89" s="29">
        <f t="shared" si="51"/>
        <v>169.16666666666666</v>
      </c>
      <c r="AM89" s="26">
        <f t="shared" si="52"/>
        <v>126.875</v>
      </c>
      <c r="AN89" s="32">
        <v>0</v>
      </c>
      <c r="AO89" s="32">
        <v>0</v>
      </c>
      <c r="AP89" s="29">
        <v>0</v>
      </c>
      <c r="AQ89" s="29" t="e">
        <f t="shared" si="33"/>
        <v>#DIV/0!</v>
      </c>
      <c r="AR89" s="26" t="e">
        <f t="shared" si="34"/>
        <v>#DIV/0!</v>
      </c>
      <c r="AS89" s="31">
        <v>0</v>
      </c>
      <c r="AT89" s="31">
        <v>0</v>
      </c>
      <c r="AU89" s="26"/>
      <c r="AV89" s="26">
        <v>0</v>
      </c>
      <c r="AW89" s="26">
        <v>0</v>
      </c>
      <c r="AX89" s="26"/>
      <c r="AY89" s="26">
        <v>37770.400000000001</v>
      </c>
      <c r="AZ89" s="26">
        <v>28327.8</v>
      </c>
      <c r="BA89" s="26">
        <v>28327.8</v>
      </c>
      <c r="BB89" s="31">
        <v>0</v>
      </c>
      <c r="BC89" s="33">
        <v>0</v>
      </c>
      <c r="BD89" s="33">
        <v>0</v>
      </c>
      <c r="BE89" s="34">
        <v>1527.2</v>
      </c>
      <c r="BF89" s="34">
        <v>1145.4000000000001</v>
      </c>
      <c r="BG89" s="26">
        <v>763.6</v>
      </c>
      <c r="BH89" s="26">
        <v>0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9">
        <f t="shared" si="35"/>
        <v>0</v>
      </c>
      <c r="BO89" s="29">
        <f t="shared" si="35"/>
        <v>0</v>
      </c>
      <c r="BP89" s="29">
        <f t="shared" si="35"/>
        <v>0</v>
      </c>
      <c r="BQ89" s="29" t="e">
        <f t="shared" si="53"/>
        <v>#DIV/0!</v>
      </c>
      <c r="BR89" s="26" t="e">
        <f t="shared" si="54"/>
        <v>#DIV/0!</v>
      </c>
      <c r="BS89" s="30">
        <v>0</v>
      </c>
      <c r="BT89" s="30">
        <v>0</v>
      </c>
      <c r="BU89" s="29">
        <v>0</v>
      </c>
      <c r="BV89" s="26">
        <v>0</v>
      </c>
      <c r="BW89" s="26">
        <v>0</v>
      </c>
      <c r="BX89" s="29">
        <v>0</v>
      </c>
      <c r="BY89" s="26">
        <v>0</v>
      </c>
      <c r="BZ89" s="26">
        <v>0</v>
      </c>
      <c r="CA89" s="26">
        <v>0</v>
      </c>
      <c r="CB89" s="30">
        <v>0</v>
      </c>
      <c r="CC89" s="30">
        <v>0</v>
      </c>
      <c r="CD89" s="26">
        <v>0</v>
      </c>
      <c r="CE89" s="26">
        <v>0</v>
      </c>
      <c r="CF89" s="26">
        <v>0</v>
      </c>
      <c r="CG89" s="26">
        <v>0</v>
      </c>
      <c r="CH89" s="26">
        <v>0</v>
      </c>
      <c r="CI89" s="26">
        <v>0</v>
      </c>
      <c r="CJ89" s="26">
        <v>0</v>
      </c>
      <c r="CK89" s="37">
        <v>0</v>
      </c>
      <c r="CL89" s="37">
        <v>0</v>
      </c>
      <c r="CM89" s="26">
        <v>0</v>
      </c>
      <c r="CN89" s="30">
        <v>8184</v>
      </c>
      <c r="CO89" s="30">
        <v>6138</v>
      </c>
      <c r="CP89" s="26">
        <v>5606.68</v>
      </c>
      <c r="CQ89" s="26">
        <v>0</v>
      </c>
      <c r="CR89" s="26">
        <v>0</v>
      </c>
      <c r="CS89" s="26">
        <v>0</v>
      </c>
      <c r="CT89" s="30">
        <v>0</v>
      </c>
      <c r="CU89" s="30">
        <v>0</v>
      </c>
      <c r="CV89" s="26">
        <v>0</v>
      </c>
      <c r="CW89" s="26">
        <v>0</v>
      </c>
      <c r="CX89" s="26">
        <v>0</v>
      </c>
      <c r="CY89" s="26">
        <v>0</v>
      </c>
      <c r="CZ89" s="26">
        <v>0</v>
      </c>
      <c r="DA89" s="26">
        <v>0</v>
      </c>
      <c r="DB89" s="26">
        <v>0</v>
      </c>
      <c r="DC89" s="26">
        <v>1080</v>
      </c>
      <c r="DD89" s="26">
        <v>756</v>
      </c>
      <c r="DE89" s="29">
        <v>1040.07</v>
      </c>
      <c r="DF89" s="29">
        <v>0</v>
      </c>
      <c r="DG89" s="29">
        <f t="shared" si="36"/>
        <v>67081.600000000006</v>
      </c>
      <c r="DH89" s="29">
        <f t="shared" si="36"/>
        <v>50257.3</v>
      </c>
      <c r="DI89" s="29">
        <f t="shared" si="37"/>
        <v>47596.254999999997</v>
      </c>
      <c r="DJ89" s="26">
        <v>0</v>
      </c>
      <c r="DK89" s="26">
        <v>0</v>
      </c>
      <c r="DL89" s="26">
        <v>0</v>
      </c>
      <c r="DM89" s="26">
        <v>5250</v>
      </c>
      <c r="DN89" s="26">
        <v>5250</v>
      </c>
      <c r="DO89" s="26">
        <v>0</v>
      </c>
      <c r="DP89" s="26">
        <v>0</v>
      </c>
      <c r="DQ89" s="26">
        <v>0</v>
      </c>
      <c r="DR89" s="26">
        <v>0</v>
      </c>
      <c r="DS89" s="26">
        <v>0</v>
      </c>
      <c r="DT89" s="26">
        <v>0</v>
      </c>
      <c r="DU89" s="26">
        <v>0</v>
      </c>
      <c r="DV89" s="26">
        <v>0</v>
      </c>
      <c r="DW89" s="26">
        <v>0</v>
      </c>
      <c r="DX89" s="26">
        <v>0</v>
      </c>
      <c r="DY89" s="26">
        <v>0</v>
      </c>
      <c r="DZ89" s="26">
        <v>0</v>
      </c>
      <c r="EA89" s="29">
        <v>0</v>
      </c>
      <c r="EB89" s="29">
        <v>0</v>
      </c>
      <c r="EC89" s="29">
        <f t="shared" si="38"/>
        <v>5250</v>
      </c>
      <c r="ED89" s="29">
        <f t="shared" si="38"/>
        <v>5250</v>
      </c>
      <c r="EE89" s="29">
        <f t="shared" si="39"/>
        <v>0</v>
      </c>
      <c r="EF89" s="39"/>
      <c r="EG89" s="35"/>
      <c r="EH89" s="35"/>
      <c r="EI89" s="35"/>
      <c r="EJ89" s="35"/>
      <c r="EK89" s="35"/>
      <c r="EL89" s="39"/>
      <c r="EM89" s="35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ht="21" customHeight="1">
      <c r="A90" s="25">
        <v>81</v>
      </c>
      <c r="B90" s="59" t="s">
        <v>138</v>
      </c>
      <c r="C90" s="26">
        <v>10090.5</v>
      </c>
      <c r="D90" s="38">
        <v>0</v>
      </c>
      <c r="E90" s="28">
        <f t="shared" si="40"/>
        <v>109878.9</v>
      </c>
      <c r="F90" s="28">
        <f t="shared" si="40"/>
        <v>93421.25</v>
      </c>
      <c r="G90" s="29">
        <f t="shared" si="40"/>
        <v>57305.954399999995</v>
      </c>
      <c r="H90" s="29">
        <f t="shared" si="30"/>
        <v>61.341455396925213</v>
      </c>
      <c r="I90" s="29">
        <f t="shared" si="31"/>
        <v>52.153738706885491</v>
      </c>
      <c r="J90" s="29">
        <f t="shared" si="29"/>
        <v>19780</v>
      </c>
      <c r="K90" s="29">
        <f t="shared" si="29"/>
        <v>13240</v>
      </c>
      <c r="L90" s="29">
        <f t="shared" si="29"/>
        <v>10994.431399999998</v>
      </c>
      <c r="M90" s="29">
        <f t="shared" si="41"/>
        <v>83.039512084592133</v>
      </c>
      <c r="N90" s="29">
        <f t="shared" si="42"/>
        <v>55.583576339737093</v>
      </c>
      <c r="O90" s="29">
        <f t="shared" si="32"/>
        <v>7330</v>
      </c>
      <c r="P90" s="29">
        <f t="shared" si="32"/>
        <v>5450</v>
      </c>
      <c r="Q90" s="29">
        <f t="shared" si="32"/>
        <v>4971.1745999999994</v>
      </c>
      <c r="R90" s="29">
        <f t="shared" si="43"/>
        <v>91.214212844036695</v>
      </c>
      <c r="S90" s="26">
        <f t="shared" si="44"/>
        <v>67.819571623465208</v>
      </c>
      <c r="T90" s="30">
        <v>250</v>
      </c>
      <c r="U90" s="30">
        <v>200</v>
      </c>
      <c r="V90" s="29">
        <v>1215.017599999999</v>
      </c>
      <c r="W90" s="29">
        <f t="shared" si="45"/>
        <v>607.5087999999995</v>
      </c>
      <c r="X90" s="26">
        <f t="shared" si="46"/>
        <v>486.00703999999962</v>
      </c>
      <c r="Y90" s="38">
        <v>7300</v>
      </c>
      <c r="Z90" s="38">
        <v>4000</v>
      </c>
      <c r="AA90" s="29">
        <v>2590.7757999999999</v>
      </c>
      <c r="AB90" s="29">
        <f t="shared" si="47"/>
        <v>64.769395000000003</v>
      </c>
      <c r="AC90" s="26">
        <f t="shared" si="48"/>
        <v>35.490079452054793</v>
      </c>
      <c r="AD90" s="30">
        <v>7080</v>
      </c>
      <c r="AE90" s="30">
        <v>5250</v>
      </c>
      <c r="AF90" s="29">
        <v>3756.1570000000002</v>
      </c>
      <c r="AG90" s="29">
        <f t="shared" si="49"/>
        <v>71.54584761904762</v>
      </c>
      <c r="AH90" s="26">
        <f t="shared" si="50"/>
        <v>53.053064971751418</v>
      </c>
      <c r="AI90" s="30">
        <v>640</v>
      </c>
      <c r="AJ90" s="30">
        <v>480</v>
      </c>
      <c r="AK90" s="29">
        <v>477</v>
      </c>
      <c r="AL90" s="29">
        <f t="shared" si="51"/>
        <v>99.375</v>
      </c>
      <c r="AM90" s="26">
        <f t="shared" si="52"/>
        <v>74.53125</v>
      </c>
      <c r="AN90" s="32">
        <v>0</v>
      </c>
      <c r="AO90" s="32">
        <v>0</v>
      </c>
      <c r="AP90" s="29">
        <v>0</v>
      </c>
      <c r="AQ90" s="29" t="e">
        <f t="shared" si="33"/>
        <v>#DIV/0!</v>
      </c>
      <c r="AR90" s="26" t="e">
        <f t="shared" si="34"/>
        <v>#DIV/0!</v>
      </c>
      <c r="AS90" s="31">
        <v>0</v>
      </c>
      <c r="AT90" s="31">
        <v>0</v>
      </c>
      <c r="AU90" s="26"/>
      <c r="AV90" s="26">
        <v>0</v>
      </c>
      <c r="AW90" s="26">
        <v>0</v>
      </c>
      <c r="AX90" s="26"/>
      <c r="AY90" s="26">
        <v>39670.6</v>
      </c>
      <c r="AZ90" s="26">
        <v>29752.949999999997</v>
      </c>
      <c r="BA90" s="26">
        <v>29753</v>
      </c>
      <c r="BB90" s="31">
        <v>0</v>
      </c>
      <c r="BC90" s="33">
        <v>0</v>
      </c>
      <c r="BD90" s="33">
        <v>0</v>
      </c>
      <c r="BE90" s="34"/>
      <c r="BF90" s="34">
        <v>0</v>
      </c>
      <c r="BG90" s="26">
        <v>0</v>
      </c>
      <c r="BH90" s="26"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v>0</v>
      </c>
      <c r="BN90" s="29">
        <f t="shared" si="35"/>
        <v>2410</v>
      </c>
      <c r="BO90" s="29">
        <f t="shared" si="35"/>
        <v>1810</v>
      </c>
      <c r="BP90" s="29">
        <f t="shared" si="35"/>
        <v>1088.0999999999999</v>
      </c>
      <c r="BQ90" s="29">
        <f t="shared" si="53"/>
        <v>60.116022099447505</v>
      </c>
      <c r="BR90" s="26">
        <f t="shared" si="54"/>
        <v>45.149377593360988</v>
      </c>
      <c r="BS90" s="30">
        <v>2410</v>
      </c>
      <c r="BT90" s="30">
        <v>1810</v>
      </c>
      <c r="BU90" s="29">
        <v>1088.0999999999999</v>
      </c>
      <c r="BV90" s="26">
        <v>0</v>
      </c>
      <c r="BW90" s="26">
        <v>0</v>
      </c>
      <c r="BX90" s="29">
        <v>0</v>
      </c>
      <c r="BY90" s="26">
        <v>0</v>
      </c>
      <c r="BZ90" s="26">
        <v>0</v>
      </c>
      <c r="CA90" s="26">
        <v>0</v>
      </c>
      <c r="CB90" s="30">
        <v>0</v>
      </c>
      <c r="CC90" s="30">
        <v>0</v>
      </c>
      <c r="CD90" s="26">
        <v>0</v>
      </c>
      <c r="CE90" s="26">
        <v>0</v>
      </c>
      <c r="CF90" s="26">
        <v>0</v>
      </c>
      <c r="CG90" s="26">
        <v>0</v>
      </c>
      <c r="CH90" s="26">
        <v>0</v>
      </c>
      <c r="CI90" s="26">
        <v>0</v>
      </c>
      <c r="CJ90" s="26">
        <v>0</v>
      </c>
      <c r="CK90" s="37">
        <v>1000</v>
      </c>
      <c r="CL90" s="37">
        <v>600</v>
      </c>
      <c r="CM90" s="26">
        <v>478.1</v>
      </c>
      <c r="CN90" s="30">
        <v>600</v>
      </c>
      <c r="CO90" s="30">
        <v>400</v>
      </c>
      <c r="CP90" s="26">
        <v>332.74</v>
      </c>
      <c r="CQ90" s="26">
        <v>600</v>
      </c>
      <c r="CR90" s="26">
        <v>400</v>
      </c>
      <c r="CS90" s="26">
        <v>222.74</v>
      </c>
      <c r="CT90" s="30">
        <v>500</v>
      </c>
      <c r="CU90" s="30">
        <v>500</v>
      </c>
      <c r="CV90" s="26">
        <v>1056.5409999999999</v>
      </c>
      <c r="CW90" s="26">
        <v>0</v>
      </c>
      <c r="CX90" s="26">
        <v>0</v>
      </c>
      <c r="CY90" s="26">
        <v>0</v>
      </c>
      <c r="CZ90" s="26">
        <v>0</v>
      </c>
      <c r="DA90" s="26">
        <v>0</v>
      </c>
      <c r="DB90" s="26">
        <v>0</v>
      </c>
      <c r="DC90" s="26">
        <v>0</v>
      </c>
      <c r="DD90" s="26">
        <v>0</v>
      </c>
      <c r="DE90" s="29">
        <v>0</v>
      </c>
      <c r="DF90" s="29">
        <v>0</v>
      </c>
      <c r="DG90" s="29">
        <f t="shared" si="36"/>
        <v>59450.6</v>
      </c>
      <c r="DH90" s="29">
        <f t="shared" si="36"/>
        <v>42992.95</v>
      </c>
      <c r="DI90" s="29">
        <f t="shared" si="37"/>
        <v>40747.431399999994</v>
      </c>
      <c r="DJ90" s="26">
        <v>0</v>
      </c>
      <c r="DK90" s="26">
        <v>0</v>
      </c>
      <c r="DL90" s="26">
        <v>0</v>
      </c>
      <c r="DM90" s="26">
        <v>50428.3</v>
      </c>
      <c r="DN90" s="26">
        <v>50428.3</v>
      </c>
      <c r="DO90" s="26">
        <v>16558.523000000001</v>
      </c>
      <c r="DP90" s="26">
        <v>0</v>
      </c>
      <c r="DQ90" s="26">
        <v>0</v>
      </c>
      <c r="DR90" s="26">
        <v>0</v>
      </c>
      <c r="DS90" s="26">
        <v>0</v>
      </c>
      <c r="DT90" s="26">
        <v>0</v>
      </c>
      <c r="DU90" s="26">
        <v>0</v>
      </c>
      <c r="DV90" s="26">
        <v>0</v>
      </c>
      <c r="DW90" s="26">
        <v>0</v>
      </c>
      <c r="DX90" s="26">
        <v>0</v>
      </c>
      <c r="DY90" s="26">
        <v>0</v>
      </c>
      <c r="DZ90" s="26">
        <v>0</v>
      </c>
      <c r="EA90" s="29">
        <v>0</v>
      </c>
      <c r="EB90" s="29">
        <v>0</v>
      </c>
      <c r="EC90" s="29">
        <f t="shared" si="38"/>
        <v>50428.3</v>
      </c>
      <c r="ED90" s="29">
        <f t="shared" si="38"/>
        <v>50428.3</v>
      </c>
      <c r="EE90" s="29">
        <f t="shared" si="39"/>
        <v>16558.523000000001</v>
      </c>
      <c r="EF90" s="39"/>
      <c r="EG90" s="35"/>
      <c r="EH90" s="35"/>
      <c r="EI90" s="35"/>
      <c r="EJ90" s="35"/>
      <c r="EK90" s="35"/>
      <c r="EL90" s="39"/>
      <c r="EM90" s="35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ht="21" customHeight="1">
      <c r="A91" s="25">
        <v>82</v>
      </c>
      <c r="B91" s="59" t="s">
        <v>139</v>
      </c>
      <c r="C91" s="26">
        <v>2281.6999999999998</v>
      </c>
      <c r="D91" s="38">
        <v>0</v>
      </c>
      <c r="E91" s="28">
        <f t="shared" si="40"/>
        <v>72612.800000000003</v>
      </c>
      <c r="F91" s="28">
        <f t="shared" si="40"/>
        <v>49864.600000000006</v>
      </c>
      <c r="G91" s="29">
        <f t="shared" si="40"/>
        <v>46163.748799999994</v>
      </c>
      <c r="H91" s="29">
        <f t="shared" si="30"/>
        <v>92.57819936387736</v>
      </c>
      <c r="I91" s="29">
        <f t="shared" si="31"/>
        <v>63.575221999427086</v>
      </c>
      <c r="J91" s="29">
        <f t="shared" si="29"/>
        <v>19360</v>
      </c>
      <c r="K91" s="29">
        <f t="shared" si="29"/>
        <v>9925</v>
      </c>
      <c r="L91" s="29">
        <f t="shared" si="29"/>
        <v>6224.1487999999999</v>
      </c>
      <c r="M91" s="29">
        <f t="shared" si="41"/>
        <v>62.711826700251891</v>
      </c>
      <c r="N91" s="29">
        <f t="shared" si="42"/>
        <v>32.149528925619833</v>
      </c>
      <c r="O91" s="29">
        <f t="shared" si="32"/>
        <v>9260</v>
      </c>
      <c r="P91" s="29">
        <f t="shared" si="32"/>
        <v>4200</v>
      </c>
      <c r="Q91" s="29">
        <f t="shared" si="32"/>
        <v>4311.1149999999998</v>
      </c>
      <c r="R91" s="29">
        <f t="shared" si="43"/>
        <v>102.64559523809523</v>
      </c>
      <c r="S91" s="26">
        <f t="shared" si="44"/>
        <v>46.556317494600428</v>
      </c>
      <c r="T91" s="30">
        <v>510</v>
      </c>
      <c r="U91" s="30">
        <v>200</v>
      </c>
      <c r="V91" s="29">
        <v>573.42199999999946</v>
      </c>
      <c r="W91" s="29">
        <f t="shared" si="45"/>
        <v>286.71099999999973</v>
      </c>
      <c r="X91" s="26">
        <f t="shared" si="46"/>
        <v>112.43568627450971</v>
      </c>
      <c r="Y91" s="38">
        <v>7250</v>
      </c>
      <c r="Z91" s="38">
        <v>3850</v>
      </c>
      <c r="AA91" s="29">
        <v>2.0577999999999999</v>
      </c>
      <c r="AB91" s="29">
        <f t="shared" si="47"/>
        <v>5.3449350649350649E-2</v>
      </c>
      <c r="AC91" s="26">
        <f t="shared" si="48"/>
        <v>2.8383448275862068E-2</v>
      </c>
      <c r="AD91" s="30">
        <v>8750</v>
      </c>
      <c r="AE91" s="30">
        <v>4000</v>
      </c>
      <c r="AF91" s="29">
        <v>3737.6930000000002</v>
      </c>
      <c r="AG91" s="29">
        <f t="shared" si="49"/>
        <v>93.442325000000011</v>
      </c>
      <c r="AH91" s="26">
        <f t="shared" si="50"/>
        <v>42.71649142857143</v>
      </c>
      <c r="AI91" s="30">
        <v>150</v>
      </c>
      <c r="AJ91" s="30">
        <v>100</v>
      </c>
      <c r="AK91" s="29">
        <v>974.53700000000003</v>
      </c>
      <c r="AL91" s="29">
        <f t="shared" si="51"/>
        <v>974.53700000000015</v>
      </c>
      <c r="AM91" s="26">
        <f t="shared" si="52"/>
        <v>649.69133333333332</v>
      </c>
      <c r="AN91" s="32">
        <v>0</v>
      </c>
      <c r="AO91" s="32">
        <v>0</v>
      </c>
      <c r="AP91" s="29">
        <v>0</v>
      </c>
      <c r="AQ91" s="29" t="e">
        <f t="shared" si="33"/>
        <v>#DIV/0!</v>
      </c>
      <c r="AR91" s="26" t="e">
        <f t="shared" si="34"/>
        <v>#DIV/0!</v>
      </c>
      <c r="AS91" s="31">
        <v>0</v>
      </c>
      <c r="AT91" s="31">
        <v>0</v>
      </c>
      <c r="AU91" s="26"/>
      <c r="AV91" s="26">
        <v>0</v>
      </c>
      <c r="AW91" s="26">
        <v>0</v>
      </c>
      <c r="AX91" s="26"/>
      <c r="AY91" s="26">
        <v>53252.800000000003</v>
      </c>
      <c r="AZ91" s="26">
        <v>39939.600000000006</v>
      </c>
      <c r="BA91" s="26">
        <v>39939.599999999999</v>
      </c>
      <c r="BB91" s="31">
        <v>0</v>
      </c>
      <c r="BC91" s="33">
        <v>0</v>
      </c>
      <c r="BD91" s="33">
        <v>0</v>
      </c>
      <c r="BE91" s="34"/>
      <c r="BF91" s="34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0</v>
      </c>
      <c r="BL91" s="26">
        <v>0</v>
      </c>
      <c r="BM91" s="26">
        <v>0</v>
      </c>
      <c r="BN91" s="29">
        <f t="shared" si="35"/>
        <v>100</v>
      </c>
      <c r="BO91" s="29">
        <f t="shared" si="35"/>
        <v>75</v>
      </c>
      <c r="BP91" s="29">
        <f t="shared" si="35"/>
        <v>2.839</v>
      </c>
      <c r="BQ91" s="29">
        <f t="shared" si="53"/>
        <v>3.7853333333333334</v>
      </c>
      <c r="BR91" s="26">
        <f t="shared" si="54"/>
        <v>2.839</v>
      </c>
      <c r="BS91" s="30">
        <v>100</v>
      </c>
      <c r="BT91" s="30">
        <v>75</v>
      </c>
      <c r="BU91" s="29">
        <v>2.839</v>
      </c>
      <c r="BV91" s="26">
        <v>0</v>
      </c>
      <c r="BW91" s="26">
        <v>0</v>
      </c>
      <c r="BX91" s="29">
        <v>0</v>
      </c>
      <c r="BY91" s="26">
        <v>0</v>
      </c>
      <c r="BZ91" s="26">
        <v>0</v>
      </c>
      <c r="CA91" s="26">
        <v>0</v>
      </c>
      <c r="CB91" s="30">
        <v>0</v>
      </c>
      <c r="CC91" s="30">
        <v>0</v>
      </c>
      <c r="CD91" s="26">
        <v>0</v>
      </c>
      <c r="CE91" s="26">
        <v>0</v>
      </c>
      <c r="CF91" s="26">
        <v>0</v>
      </c>
      <c r="CG91" s="26">
        <v>0</v>
      </c>
      <c r="CH91" s="26">
        <v>0</v>
      </c>
      <c r="CI91" s="26">
        <v>0</v>
      </c>
      <c r="CJ91" s="26">
        <v>0</v>
      </c>
      <c r="CK91" s="37">
        <v>1000</v>
      </c>
      <c r="CL91" s="37">
        <v>750</v>
      </c>
      <c r="CM91" s="26">
        <v>583.6</v>
      </c>
      <c r="CN91" s="30">
        <v>1000</v>
      </c>
      <c r="CO91" s="30">
        <v>500</v>
      </c>
      <c r="CP91" s="26">
        <v>0</v>
      </c>
      <c r="CQ91" s="30">
        <v>1000</v>
      </c>
      <c r="CR91" s="30">
        <v>500</v>
      </c>
      <c r="CS91" s="26">
        <v>0</v>
      </c>
      <c r="CT91" s="30">
        <v>0</v>
      </c>
      <c r="CU91" s="30">
        <v>0</v>
      </c>
      <c r="CV91" s="26">
        <v>0</v>
      </c>
      <c r="CW91" s="26">
        <v>0</v>
      </c>
      <c r="CX91" s="26">
        <v>0</v>
      </c>
      <c r="CY91" s="26">
        <v>0</v>
      </c>
      <c r="CZ91" s="26">
        <v>0</v>
      </c>
      <c r="DA91" s="26">
        <v>0</v>
      </c>
      <c r="DB91" s="26">
        <v>0</v>
      </c>
      <c r="DC91" s="26">
        <v>600</v>
      </c>
      <c r="DD91" s="26">
        <v>450</v>
      </c>
      <c r="DE91" s="29">
        <v>350</v>
      </c>
      <c r="DF91" s="29">
        <v>0</v>
      </c>
      <c r="DG91" s="29">
        <f t="shared" si="36"/>
        <v>72612.800000000003</v>
      </c>
      <c r="DH91" s="29">
        <f t="shared" si="36"/>
        <v>49864.600000000006</v>
      </c>
      <c r="DI91" s="29">
        <f t="shared" si="37"/>
        <v>46163.748799999994</v>
      </c>
      <c r="DJ91" s="26">
        <v>0</v>
      </c>
      <c r="DK91" s="26">
        <v>0</v>
      </c>
      <c r="DL91" s="26">
        <v>0</v>
      </c>
      <c r="DM91" s="26">
        <v>0</v>
      </c>
      <c r="DN91" s="26">
        <v>0</v>
      </c>
      <c r="DO91" s="26">
        <v>0</v>
      </c>
      <c r="DP91" s="26">
        <v>0</v>
      </c>
      <c r="DQ91" s="26">
        <v>0</v>
      </c>
      <c r="DR91" s="26">
        <v>0</v>
      </c>
      <c r="DS91" s="26">
        <v>0</v>
      </c>
      <c r="DT91" s="26">
        <v>0</v>
      </c>
      <c r="DU91" s="26">
        <v>0</v>
      </c>
      <c r="DV91" s="26">
        <v>0</v>
      </c>
      <c r="DW91" s="26">
        <v>0</v>
      </c>
      <c r="DX91" s="26">
        <v>0</v>
      </c>
      <c r="DY91" s="26">
        <v>5600</v>
      </c>
      <c r="DZ91" s="26">
        <v>5600</v>
      </c>
      <c r="EA91" s="29">
        <v>3368</v>
      </c>
      <c r="EB91" s="29">
        <v>0</v>
      </c>
      <c r="EC91" s="29">
        <f t="shared" si="38"/>
        <v>5600</v>
      </c>
      <c r="ED91" s="29">
        <f t="shared" si="38"/>
        <v>5600</v>
      </c>
      <c r="EE91" s="29">
        <f t="shared" si="39"/>
        <v>3368</v>
      </c>
      <c r="EF91" s="39"/>
      <c r="EG91" s="35"/>
      <c r="EH91" s="35"/>
      <c r="EI91" s="35"/>
      <c r="EJ91" s="35"/>
      <c r="EK91" s="35"/>
      <c r="EL91" s="39"/>
      <c r="EM91" s="35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ht="21" customHeight="1">
      <c r="A92" s="25">
        <v>83</v>
      </c>
      <c r="B92" s="59" t="s">
        <v>140</v>
      </c>
      <c r="C92" s="26">
        <v>44873.9</v>
      </c>
      <c r="D92" s="38">
        <v>300</v>
      </c>
      <c r="E92" s="28">
        <f t="shared" si="40"/>
        <v>137819.6</v>
      </c>
      <c r="F92" s="28">
        <f t="shared" si="40"/>
        <v>100027.72499999999</v>
      </c>
      <c r="G92" s="29">
        <f t="shared" si="40"/>
        <v>102264.9366</v>
      </c>
      <c r="H92" s="29">
        <f t="shared" si="30"/>
        <v>102.23659150500524</v>
      </c>
      <c r="I92" s="29">
        <f t="shared" si="31"/>
        <v>74.202026852494129</v>
      </c>
      <c r="J92" s="29">
        <f t="shared" ref="J92:L106" si="55">T92+Y92+AD92+AI92+AN92+AS92+BK92+BS92+BV92+BY92+CB92+CE92+CK92+CN92+CT92+CW92+DC92</f>
        <v>26356.9</v>
      </c>
      <c r="K92" s="29">
        <f t="shared" si="55"/>
        <v>16430.7</v>
      </c>
      <c r="L92" s="29">
        <f t="shared" si="55"/>
        <v>18667.936600000001</v>
      </c>
      <c r="M92" s="29">
        <f t="shared" si="41"/>
        <v>113.61619772742489</v>
      </c>
      <c r="N92" s="29">
        <f t="shared" si="42"/>
        <v>70.827512340222114</v>
      </c>
      <c r="O92" s="29">
        <f t="shared" si="32"/>
        <v>8736</v>
      </c>
      <c r="P92" s="29">
        <f t="shared" si="32"/>
        <v>7100</v>
      </c>
      <c r="Q92" s="29">
        <f t="shared" si="32"/>
        <v>10688.370400000003</v>
      </c>
      <c r="R92" s="29">
        <f t="shared" si="43"/>
        <v>150.54042816901415</v>
      </c>
      <c r="S92" s="26">
        <f t="shared" si="44"/>
        <v>122.34856227106231</v>
      </c>
      <c r="T92" s="30">
        <v>236</v>
      </c>
      <c r="U92" s="30">
        <v>100</v>
      </c>
      <c r="V92" s="29">
        <v>1084.5714000000028</v>
      </c>
      <c r="W92" s="29">
        <f t="shared" si="45"/>
        <v>1084.5714000000028</v>
      </c>
      <c r="X92" s="26">
        <f t="shared" si="46"/>
        <v>459.56415254237407</v>
      </c>
      <c r="Y92" s="38">
        <v>9500.9</v>
      </c>
      <c r="Z92" s="38">
        <v>5000</v>
      </c>
      <c r="AA92" s="29">
        <v>3292.36</v>
      </c>
      <c r="AB92" s="29">
        <f t="shared" si="47"/>
        <v>65.847200000000001</v>
      </c>
      <c r="AC92" s="26">
        <f t="shared" si="48"/>
        <v>34.653138123756698</v>
      </c>
      <c r="AD92" s="30">
        <v>8500</v>
      </c>
      <c r="AE92" s="30">
        <v>7000</v>
      </c>
      <c r="AF92" s="29">
        <v>9603.7990000000009</v>
      </c>
      <c r="AG92" s="29">
        <f t="shared" si="49"/>
        <v>137.19712857142858</v>
      </c>
      <c r="AH92" s="26">
        <f t="shared" si="50"/>
        <v>112.9858705882353</v>
      </c>
      <c r="AI92" s="30">
        <v>900</v>
      </c>
      <c r="AJ92" s="30">
        <v>450</v>
      </c>
      <c r="AK92" s="29">
        <v>532.55999999999995</v>
      </c>
      <c r="AL92" s="29">
        <f t="shared" si="51"/>
        <v>118.34666666666665</v>
      </c>
      <c r="AM92" s="26">
        <f t="shared" si="52"/>
        <v>59.173333333333325</v>
      </c>
      <c r="AN92" s="32">
        <v>0</v>
      </c>
      <c r="AO92" s="32">
        <v>0</v>
      </c>
      <c r="AP92" s="29">
        <v>0</v>
      </c>
      <c r="AQ92" s="29" t="e">
        <f t="shared" si="33"/>
        <v>#DIV/0!</v>
      </c>
      <c r="AR92" s="26" t="e">
        <f t="shared" si="34"/>
        <v>#DIV/0!</v>
      </c>
      <c r="AS92" s="31">
        <v>0</v>
      </c>
      <c r="AT92" s="31">
        <v>0</v>
      </c>
      <c r="AU92" s="26"/>
      <c r="AV92" s="26">
        <v>0</v>
      </c>
      <c r="AW92" s="26">
        <v>0</v>
      </c>
      <c r="AX92" s="26"/>
      <c r="AY92" s="26">
        <v>111462.7</v>
      </c>
      <c r="AZ92" s="26">
        <v>83597.024999999994</v>
      </c>
      <c r="BA92" s="26">
        <v>83597</v>
      </c>
      <c r="BB92" s="31">
        <v>0</v>
      </c>
      <c r="BC92" s="33">
        <v>0</v>
      </c>
      <c r="BD92" s="33">
        <v>0</v>
      </c>
      <c r="BE92" s="34"/>
      <c r="BF92" s="34">
        <v>0</v>
      </c>
      <c r="BG92" s="26">
        <v>0</v>
      </c>
      <c r="BH92" s="26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9">
        <f t="shared" si="35"/>
        <v>2460</v>
      </c>
      <c r="BO92" s="29">
        <f t="shared" si="35"/>
        <v>730.7</v>
      </c>
      <c r="BP92" s="29">
        <f t="shared" si="35"/>
        <v>735.77620000000002</v>
      </c>
      <c r="BQ92" s="29">
        <f t="shared" si="53"/>
        <v>100.69470370877241</v>
      </c>
      <c r="BR92" s="26">
        <f t="shared" si="54"/>
        <v>29.909601626016265</v>
      </c>
      <c r="BS92" s="30">
        <v>660</v>
      </c>
      <c r="BT92" s="30">
        <v>495</v>
      </c>
      <c r="BU92" s="29">
        <v>500.13</v>
      </c>
      <c r="BV92" s="26">
        <v>0</v>
      </c>
      <c r="BW92" s="26">
        <v>0</v>
      </c>
      <c r="BX92" s="29">
        <v>0</v>
      </c>
      <c r="BY92" s="26">
        <v>0</v>
      </c>
      <c r="BZ92" s="26">
        <v>0</v>
      </c>
      <c r="CA92" s="26">
        <v>0</v>
      </c>
      <c r="CB92" s="30">
        <v>1800</v>
      </c>
      <c r="CC92" s="30">
        <v>235.7</v>
      </c>
      <c r="CD92" s="26">
        <v>235.64619999999999</v>
      </c>
      <c r="CE92" s="26">
        <v>0</v>
      </c>
      <c r="CF92" s="26">
        <v>0</v>
      </c>
      <c r="CG92" s="26">
        <v>0</v>
      </c>
      <c r="CH92" s="26">
        <v>0</v>
      </c>
      <c r="CI92" s="26">
        <v>0</v>
      </c>
      <c r="CJ92" s="26">
        <v>0</v>
      </c>
      <c r="CK92" s="37">
        <v>360</v>
      </c>
      <c r="CL92" s="37">
        <v>180</v>
      </c>
      <c r="CM92" s="26">
        <v>0</v>
      </c>
      <c r="CN92" s="30">
        <v>4400</v>
      </c>
      <c r="CO92" s="30">
        <v>2970</v>
      </c>
      <c r="CP92" s="26">
        <v>3418.87</v>
      </c>
      <c r="CQ92" s="26">
        <v>1000</v>
      </c>
      <c r="CR92" s="26">
        <v>720</v>
      </c>
      <c r="CS92" s="26">
        <v>743.07</v>
      </c>
      <c r="CT92" s="30">
        <v>0</v>
      </c>
      <c r="CU92" s="30">
        <v>0</v>
      </c>
      <c r="CV92" s="26">
        <v>0</v>
      </c>
      <c r="CW92" s="26">
        <v>0</v>
      </c>
      <c r="CX92" s="26">
        <v>0</v>
      </c>
      <c r="CY92" s="26">
        <v>0</v>
      </c>
      <c r="CZ92" s="26">
        <v>0</v>
      </c>
      <c r="DA92" s="26">
        <v>0</v>
      </c>
      <c r="DB92" s="26">
        <v>0</v>
      </c>
      <c r="DC92" s="26">
        <v>0</v>
      </c>
      <c r="DD92" s="26">
        <v>0</v>
      </c>
      <c r="DE92" s="29">
        <v>0</v>
      </c>
      <c r="DF92" s="29">
        <v>0</v>
      </c>
      <c r="DG92" s="29">
        <f t="shared" si="36"/>
        <v>137819.6</v>
      </c>
      <c r="DH92" s="29">
        <f t="shared" si="36"/>
        <v>100027.72499999999</v>
      </c>
      <c r="DI92" s="29">
        <f t="shared" si="37"/>
        <v>102264.9366</v>
      </c>
      <c r="DJ92" s="26">
        <v>0</v>
      </c>
      <c r="DK92" s="26">
        <v>0</v>
      </c>
      <c r="DL92" s="26">
        <v>0</v>
      </c>
      <c r="DM92" s="26">
        <v>0</v>
      </c>
      <c r="DN92" s="26">
        <v>0</v>
      </c>
      <c r="DO92" s="26">
        <v>0</v>
      </c>
      <c r="DP92" s="26">
        <v>0</v>
      </c>
      <c r="DQ92" s="26">
        <v>0</v>
      </c>
      <c r="DR92" s="26">
        <v>0</v>
      </c>
      <c r="DS92" s="26">
        <v>0</v>
      </c>
      <c r="DT92" s="26">
        <v>0</v>
      </c>
      <c r="DU92" s="26">
        <v>0</v>
      </c>
      <c r="DV92" s="26">
        <v>0</v>
      </c>
      <c r="DW92" s="26">
        <v>0</v>
      </c>
      <c r="DX92" s="26">
        <v>0</v>
      </c>
      <c r="DY92" s="26">
        <v>19000</v>
      </c>
      <c r="DZ92" s="26">
        <v>19000</v>
      </c>
      <c r="EA92" s="29">
        <v>19000</v>
      </c>
      <c r="EB92" s="29">
        <v>0</v>
      </c>
      <c r="EC92" s="29">
        <f t="shared" si="38"/>
        <v>19000</v>
      </c>
      <c r="ED92" s="29">
        <f t="shared" si="38"/>
        <v>19000</v>
      </c>
      <c r="EE92" s="29">
        <f t="shared" si="39"/>
        <v>19000</v>
      </c>
      <c r="EF92" s="39"/>
      <c r="EG92" s="35"/>
      <c r="EH92" s="35"/>
      <c r="EI92" s="35"/>
      <c r="EJ92" s="35"/>
      <c r="EK92" s="35"/>
      <c r="EL92" s="39"/>
      <c r="EM92" s="35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ht="21" customHeight="1">
      <c r="A93" s="25">
        <v>84</v>
      </c>
      <c r="B93" s="59" t="s">
        <v>141</v>
      </c>
      <c r="C93" s="26">
        <v>1721.3</v>
      </c>
      <c r="D93" s="38">
        <v>0</v>
      </c>
      <c r="E93" s="28">
        <f t="shared" si="40"/>
        <v>35523</v>
      </c>
      <c r="F93" s="28">
        <f t="shared" si="40"/>
        <v>26791.8</v>
      </c>
      <c r="G93" s="29">
        <f t="shared" si="40"/>
        <v>28372.668999999998</v>
      </c>
      <c r="H93" s="29">
        <f t="shared" si="30"/>
        <v>105.90057032375577</v>
      </c>
      <c r="I93" s="29">
        <f t="shared" si="31"/>
        <v>79.871263688314613</v>
      </c>
      <c r="J93" s="29">
        <f t="shared" si="55"/>
        <v>12100.5</v>
      </c>
      <c r="K93" s="29">
        <f t="shared" si="55"/>
        <v>9225</v>
      </c>
      <c r="L93" s="29">
        <f t="shared" si="55"/>
        <v>10805.768999999998</v>
      </c>
      <c r="M93" s="29">
        <f t="shared" si="41"/>
        <v>117.13570731707314</v>
      </c>
      <c r="N93" s="29">
        <f t="shared" si="42"/>
        <v>89.300185942729627</v>
      </c>
      <c r="O93" s="29">
        <f t="shared" si="32"/>
        <v>4440</v>
      </c>
      <c r="P93" s="29">
        <f t="shared" si="32"/>
        <v>3400</v>
      </c>
      <c r="Q93" s="29">
        <f t="shared" si="32"/>
        <v>4530.0779999999995</v>
      </c>
      <c r="R93" s="29">
        <f t="shared" si="43"/>
        <v>133.23758823529411</v>
      </c>
      <c r="S93" s="26">
        <f t="shared" si="44"/>
        <v>102.02878378378377</v>
      </c>
      <c r="T93" s="30">
        <v>1640</v>
      </c>
      <c r="U93" s="30">
        <v>1590</v>
      </c>
      <c r="V93" s="29">
        <v>2828.5099999999993</v>
      </c>
      <c r="W93" s="29">
        <f t="shared" si="45"/>
        <v>177.89371069182386</v>
      </c>
      <c r="X93" s="26">
        <f t="shared" si="46"/>
        <v>172.47012195121948</v>
      </c>
      <c r="Y93" s="38">
        <v>4500</v>
      </c>
      <c r="Z93" s="38">
        <v>3500</v>
      </c>
      <c r="AA93" s="29">
        <v>3612.4340000000002</v>
      </c>
      <c r="AB93" s="29">
        <f t="shared" si="47"/>
        <v>103.2124</v>
      </c>
      <c r="AC93" s="26">
        <f t="shared" si="48"/>
        <v>80.276311111111127</v>
      </c>
      <c r="AD93" s="30">
        <v>2800</v>
      </c>
      <c r="AE93" s="30">
        <v>1810</v>
      </c>
      <c r="AF93" s="29">
        <v>1701.568</v>
      </c>
      <c r="AG93" s="29">
        <f t="shared" si="49"/>
        <v>94.009281767955798</v>
      </c>
      <c r="AH93" s="26">
        <f t="shared" si="50"/>
        <v>60.770285714285713</v>
      </c>
      <c r="AI93" s="30">
        <v>60</v>
      </c>
      <c r="AJ93" s="30">
        <v>40</v>
      </c>
      <c r="AK93" s="29">
        <v>14</v>
      </c>
      <c r="AL93" s="29">
        <f t="shared" si="51"/>
        <v>35</v>
      </c>
      <c r="AM93" s="26">
        <f t="shared" si="52"/>
        <v>23.333333333333332</v>
      </c>
      <c r="AN93" s="32">
        <v>1500</v>
      </c>
      <c r="AO93" s="32">
        <v>1200</v>
      </c>
      <c r="AP93" s="29">
        <v>1836.8</v>
      </c>
      <c r="AQ93" s="29">
        <f t="shared" si="33"/>
        <v>153.06666666666666</v>
      </c>
      <c r="AR93" s="26">
        <f t="shared" si="34"/>
        <v>122.45333333333332</v>
      </c>
      <c r="AS93" s="31">
        <v>0</v>
      </c>
      <c r="AT93" s="31">
        <v>0</v>
      </c>
      <c r="AU93" s="26"/>
      <c r="AV93" s="26">
        <v>0</v>
      </c>
      <c r="AW93" s="26">
        <v>0</v>
      </c>
      <c r="AX93" s="26"/>
      <c r="AY93" s="26">
        <v>23422.5</v>
      </c>
      <c r="AZ93" s="26">
        <v>17566.8</v>
      </c>
      <c r="BA93" s="26">
        <v>17566.900000000001</v>
      </c>
      <c r="BB93" s="31">
        <v>0</v>
      </c>
      <c r="BC93" s="33">
        <v>0</v>
      </c>
      <c r="BD93" s="33">
        <v>0</v>
      </c>
      <c r="BE93" s="34"/>
      <c r="BF93" s="34">
        <v>0</v>
      </c>
      <c r="BG93" s="26">
        <v>0</v>
      </c>
      <c r="BH93" s="26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9">
        <f t="shared" si="35"/>
        <v>1060</v>
      </c>
      <c r="BO93" s="29">
        <f t="shared" si="35"/>
        <v>795</v>
      </c>
      <c r="BP93" s="29">
        <f t="shared" si="35"/>
        <v>595.65700000000004</v>
      </c>
      <c r="BQ93" s="29">
        <f t="shared" si="53"/>
        <v>74.925408805031452</v>
      </c>
      <c r="BR93" s="26">
        <f t="shared" si="54"/>
        <v>56.194056603773589</v>
      </c>
      <c r="BS93" s="30">
        <v>1060</v>
      </c>
      <c r="BT93" s="30">
        <v>795</v>
      </c>
      <c r="BU93" s="29">
        <v>595.65700000000004</v>
      </c>
      <c r="BV93" s="26">
        <v>0</v>
      </c>
      <c r="BW93" s="26">
        <v>0</v>
      </c>
      <c r="BX93" s="29">
        <v>0</v>
      </c>
      <c r="BY93" s="26">
        <v>0</v>
      </c>
      <c r="BZ93" s="26">
        <v>0</v>
      </c>
      <c r="CA93" s="26">
        <v>0</v>
      </c>
      <c r="CB93" s="30">
        <v>0</v>
      </c>
      <c r="CC93" s="30">
        <v>0</v>
      </c>
      <c r="CD93" s="26">
        <v>0</v>
      </c>
      <c r="CE93" s="26">
        <v>0</v>
      </c>
      <c r="CF93" s="26">
        <v>0</v>
      </c>
      <c r="CG93" s="26">
        <v>0</v>
      </c>
      <c r="CH93" s="26">
        <v>0</v>
      </c>
      <c r="CI93" s="26">
        <v>0</v>
      </c>
      <c r="CJ93" s="26">
        <v>0</v>
      </c>
      <c r="CK93" s="37">
        <v>0</v>
      </c>
      <c r="CL93" s="37">
        <v>0</v>
      </c>
      <c r="CM93" s="26">
        <v>0</v>
      </c>
      <c r="CN93" s="30">
        <v>240.5</v>
      </c>
      <c r="CO93" s="30">
        <v>180</v>
      </c>
      <c r="CP93" s="26">
        <v>209.8</v>
      </c>
      <c r="CQ93" s="26">
        <v>150.5</v>
      </c>
      <c r="CR93" s="26">
        <v>120</v>
      </c>
      <c r="CS93" s="26">
        <v>139.80000000000001</v>
      </c>
      <c r="CT93" s="30">
        <v>300</v>
      </c>
      <c r="CU93" s="30">
        <v>110</v>
      </c>
      <c r="CV93" s="26">
        <v>7</v>
      </c>
      <c r="CW93" s="26">
        <v>0</v>
      </c>
      <c r="CX93" s="26">
        <v>0</v>
      </c>
      <c r="CY93" s="26">
        <v>0</v>
      </c>
      <c r="CZ93" s="26">
        <v>0</v>
      </c>
      <c r="DA93" s="26">
        <v>0</v>
      </c>
      <c r="DB93" s="26">
        <v>0</v>
      </c>
      <c r="DC93" s="26">
        <v>0</v>
      </c>
      <c r="DD93" s="26">
        <v>0</v>
      </c>
      <c r="DE93" s="29">
        <v>0</v>
      </c>
      <c r="DF93" s="29">
        <v>0</v>
      </c>
      <c r="DG93" s="29">
        <f t="shared" si="36"/>
        <v>35523</v>
      </c>
      <c r="DH93" s="29">
        <f t="shared" si="36"/>
        <v>26791.8</v>
      </c>
      <c r="DI93" s="29">
        <f t="shared" si="37"/>
        <v>28372.668999999998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>
        <v>0</v>
      </c>
      <c r="DR93" s="26">
        <v>0</v>
      </c>
      <c r="DS93" s="26">
        <v>0</v>
      </c>
      <c r="DT93" s="26">
        <v>0</v>
      </c>
      <c r="DU93" s="26">
        <v>0</v>
      </c>
      <c r="DV93" s="26">
        <v>0</v>
      </c>
      <c r="DW93" s="26">
        <v>0</v>
      </c>
      <c r="DX93" s="26">
        <v>0</v>
      </c>
      <c r="DY93" s="26">
        <v>0</v>
      </c>
      <c r="DZ93" s="26">
        <v>0</v>
      </c>
      <c r="EA93" s="29">
        <v>0</v>
      </c>
      <c r="EB93" s="29">
        <v>0</v>
      </c>
      <c r="EC93" s="29">
        <f t="shared" si="38"/>
        <v>0</v>
      </c>
      <c r="ED93" s="29">
        <f t="shared" si="38"/>
        <v>0</v>
      </c>
      <c r="EE93" s="29">
        <f t="shared" si="39"/>
        <v>0</v>
      </c>
      <c r="EF93" s="39"/>
      <c r="EG93" s="35"/>
      <c r="EH93" s="35"/>
      <c r="EI93" s="35"/>
      <c r="EJ93" s="35"/>
      <c r="EK93" s="35"/>
      <c r="EL93" s="39"/>
      <c r="EM93" s="35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ht="21" customHeight="1">
      <c r="A94" s="25">
        <v>85</v>
      </c>
      <c r="B94" s="59" t="s">
        <v>142</v>
      </c>
      <c r="C94" s="26">
        <v>5782.4</v>
      </c>
      <c r="D94" s="38">
        <v>0</v>
      </c>
      <c r="E94" s="28">
        <f t="shared" si="40"/>
        <v>140407.10000000003</v>
      </c>
      <c r="F94" s="28">
        <f t="shared" si="40"/>
        <v>95063.025000000009</v>
      </c>
      <c r="G94" s="29">
        <f t="shared" si="40"/>
        <v>97256.935300000012</v>
      </c>
      <c r="H94" s="29">
        <f t="shared" si="30"/>
        <v>102.30784818808365</v>
      </c>
      <c r="I94" s="29">
        <f t="shared" si="31"/>
        <v>69.267818578974982</v>
      </c>
      <c r="J94" s="29">
        <f t="shared" si="55"/>
        <v>29218.000000000004</v>
      </c>
      <c r="K94" s="29">
        <f t="shared" si="55"/>
        <v>10866.7</v>
      </c>
      <c r="L94" s="29">
        <f t="shared" si="55"/>
        <v>13060.6353</v>
      </c>
      <c r="M94" s="29">
        <f t="shared" si="41"/>
        <v>120.18952671924319</v>
      </c>
      <c r="N94" s="29">
        <f t="shared" si="42"/>
        <v>44.700647888288039</v>
      </c>
      <c r="O94" s="29">
        <f t="shared" si="32"/>
        <v>11416.6</v>
      </c>
      <c r="P94" s="29">
        <f t="shared" si="32"/>
        <v>5709.4</v>
      </c>
      <c r="Q94" s="29">
        <f t="shared" si="32"/>
        <v>10097.7104</v>
      </c>
      <c r="R94" s="29">
        <f t="shared" si="43"/>
        <v>176.86114828178091</v>
      </c>
      <c r="S94" s="26">
        <f t="shared" si="44"/>
        <v>88.447614876583216</v>
      </c>
      <c r="T94" s="30">
        <v>22.6</v>
      </c>
      <c r="U94" s="30">
        <v>12.4</v>
      </c>
      <c r="V94" s="29">
        <v>648.12599999999975</v>
      </c>
      <c r="W94" s="29">
        <f t="shared" si="45"/>
        <v>5226.8225806451592</v>
      </c>
      <c r="X94" s="26">
        <f t="shared" si="46"/>
        <v>2867.8141592920342</v>
      </c>
      <c r="Y94" s="38">
        <v>11250.7</v>
      </c>
      <c r="Z94" s="38">
        <v>3375.2</v>
      </c>
      <c r="AA94" s="29">
        <v>822.66790000000003</v>
      </c>
      <c r="AB94" s="29">
        <f t="shared" si="47"/>
        <v>24.373900805878172</v>
      </c>
      <c r="AC94" s="26">
        <f t="shared" si="48"/>
        <v>7.3121485774218495</v>
      </c>
      <c r="AD94" s="30">
        <v>11394</v>
      </c>
      <c r="AE94" s="30">
        <v>5697</v>
      </c>
      <c r="AF94" s="29">
        <v>9449.5843999999997</v>
      </c>
      <c r="AG94" s="29">
        <f t="shared" si="49"/>
        <v>165.86948218360538</v>
      </c>
      <c r="AH94" s="26">
        <f t="shared" si="50"/>
        <v>82.934741091802692</v>
      </c>
      <c r="AI94" s="30">
        <v>708</v>
      </c>
      <c r="AJ94" s="30">
        <v>212.4</v>
      </c>
      <c r="AK94" s="29">
        <v>189</v>
      </c>
      <c r="AL94" s="29">
        <f t="shared" si="51"/>
        <v>88.983050847457619</v>
      </c>
      <c r="AM94" s="26">
        <f t="shared" si="52"/>
        <v>26.694915254237291</v>
      </c>
      <c r="AN94" s="32">
        <v>0</v>
      </c>
      <c r="AO94" s="32">
        <v>0</v>
      </c>
      <c r="AP94" s="29">
        <v>0</v>
      </c>
      <c r="AQ94" s="29" t="e">
        <f t="shared" si="33"/>
        <v>#DIV/0!</v>
      </c>
      <c r="AR94" s="26" t="e">
        <f t="shared" si="34"/>
        <v>#DIV/0!</v>
      </c>
      <c r="AS94" s="31">
        <v>0</v>
      </c>
      <c r="AT94" s="31">
        <v>0</v>
      </c>
      <c r="AU94" s="26"/>
      <c r="AV94" s="26">
        <v>0</v>
      </c>
      <c r="AW94" s="26">
        <v>0</v>
      </c>
      <c r="AX94" s="26"/>
      <c r="AY94" s="26">
        <v>107971.1</v>
      </c>
      <c r="AZ94" s="26">
        <v>80978.325000000012</v>
      </c>
      <c r="BA94" s="26">
        <v>80978.3</v>
      </c>
      <c r="BB94" s="31">
        <v>0</v>
      </c>
      <c r="BC94" s="33">
        <v>0</v>
      </c>
      <c r="BD94" s="33">
        <v>0</v>
      </c>
      <c r="BE94" s="34">
        <v>218</v>
      </c>
      <c r="BF94" s="34">
        <v>218</v>
      </c>
      <c r="BG94" s="26">
        <v>218</v>
      </c>
      <c r="BH94" s="26">
        <v>0</v>
      </c>
      <c r="BI94" s="26">
        <v>0</v>
      </c>
      <c r="BJ94" s="26">
        <v>0</v>
      </c>
      <c r="BK94" s="26">
        <v>0</v>
      </c>
      <c r="BL94" s="26">
        <v>0</v>
      </c>
      <c r="BM94" s="26">
        <v>0</v>
      </c>
      <c r="BN94" s="29">
        <f t="shared" si="35"/>
        <v>188.7</v>
      </c>
      <c r="BO94" s="29">
        <f t="shared" si="35"/>
        <v>37.700000000000003</v>
      </c>
      <c r="BP94" s="29">
        <f t="shared" si="35"/>
        <v>93.774000000000001</v>
      </c>
      <c r="BQ94" s="29">
        <f t="shared" si="53"/>
        <v>248.73740053050395</v>
      </c>
      <c r="BR94" s="26">
        <f t="shared" si="54"/>
        <v>49.694753577106518</v>
      </c>
      <c r="BS94" s="30">
        <v>188.7</v>
      </c>
      <c r="BT94" s="30">
        <v>37.700000000000003</v>
      </c>
      <c r="BU94" s="29">
        <v>93.774000000000001</v>
      </c>
      <c r="BV94" s="26">
        <v>0</v>
      </c>
      <c r="BW94" s="26">
        <v>0</v>
      </c>
      <c r="BX94" s="29">
        <v>0</v>
      </c>
      <c r="BY94" s="26">
        <v>0</v>
      </c>
      <c r="BZ94" s="26">
        <v>0</v>
      </c>
      <c r="CA94" s="26">
        <v>0</v>
      </c>
      <c r="CB94" s="30">
        <v>0</v>
      </c>
      <c r="CC94" s="30">
        <v>0</v>
      </c>
      <c r="CD94" s="26">
        <v>0</v>
      </c>
      <c r="CE94" s="26">
        <v>0</v>
      </c>
      <c r="CF94" s="26">
        <v>0</v>
      </c>
      <c r="CG94" s="26">
        <v>0</v>
      </c>
      <c r="CH94" s="26">
        <v>0</v>
      </c>
      <c r="CI94" s="26">
        <v>0</v>
      </c>
      <c r="CJ94" s="26">
        <v>0</v>
      </c>
      <c r="CK94" s="37">
        <v>0</v>
      </c>
      <c r="CL94" s="37">
        <v>0</v>
      </c>
      <c r="CM94" s="26">
        <v>0</v>
      </c>
      <c r="CN94" s="30">
        <v>5446</v>
      </c>
      <c r="CO94" s="30">
        <v>1532</v>
      </c>
      <c r="CP94" s="26">
        <v>1600.57</v>
      </c>
      <c r="CQ94" s="26">
        <v>900</v>
      </c>
      <c r="CR94" s="26">
        <v>270</v>
      </c>
      <c r="CS94" s="26">
        <v>64.23</v>
      </c>
      <c r="CT94" s="30">
        <v>208</v>
      </c>
      <c r="CU94" s="30">
        <v>0</v>
      </c>
      <c r="CV94" s="26">
        <v>256.91300000000001</v>
      </c>
      <c r="CW94" s="26">
        <v>0</v>
      </c>
      <c r="CX94" s="26">
        <v>0</v>
      </c>
      <c r="CY94" s="26">
        <v>0</v>
      </c>
      <c r="CZ94" s="26">
        <v>0</v>
      </c>
      <c r="DA94" s="26">
        <v>0</v>
      </c>
      <c r="DB94" s="26">
        <v>0</v>
      </c>
      <c r="DC94" s="26">
        <v>0</v>
      </c>
      <c r="DD94" s="26">
        <v>0</v>
      </c>
      <c r="DE94" s="29">
        <v>0</v>
      </c>
      <c r="DF94" s="29">
        <v>0</v>
      </c>
      <c r="DG94" s="29">
        <f t="shared" si="36"/>
        <v>137407.10000000003</v>
      </c>
      <c r="DH94" s="29">
        <f t="shared" si="36"/>
        <v>92063.025000000009</v>
      </c>
      <c r="DI94" s="29">
        <f t="shared" si="37"/>
        <v>94256.935300000012</v>
      </c>
      <c r="DJ94" s="26">
        <v>0</v>
      </c>
      <c r="DK94" s="26">
        <v>0</v>
      </c>
      <c r="DL94" s="26">
        <v>0</v>
      </c>
      <c r="DM94" s="26">
        <v>3000</v>
      </c>
      <c r="DN94" s="26">
        <v>3000</v>
      </c>
      <c r="DO94" s="26">
        <v>3000</v>
      </c>
      <c r="DP94" s="26">
        <v>0</v>
      </c>
      <c r="DQ94" s="26">
        <v>0</v>
      </c>
      <c r="DR94" s="26">
        <v>0</v>
      </c>
      <c r="DS94" s="26">
        <v>0</v>
      </c>
      <c r="DT94" s="26">
        <v>0</v>
      </c>
      <c r="DU94" s="26">
        <v>0</v>
      </c>
      <c r="DV94" s="26">
        <v>0</v>
      </c>
      <c r="DW94" s="26">
        <v>0</v>
      </c>
      <c r="DX94" s="26">
        <v>0</v>
      </c>
      <c r="DY94" s="26">
        <v>51329.8</v>
      </c>
      <c r="DZ94" s="26">
        <v>51329.8</v>
      </c>
      <c r="EA94" s="29">
        <v>28038.2</v>
      </c>
      <c r="EB94" s="29">
        <v>0</v>
      </c>
      <c r="EC94" s="29">
        <f t="shared" si="38"/>
        <v>54329.8</v>
      </c>
      <c r="ED94" s="29">
        <f t="shared" si="38"/>
        <v>54329.8</v>
      </c>
      <c r="EE94" s="29">
        <f t="shared" si="39"/>
        <v>31038.2</v>
      </c>
      <c r="EF94" s="39"/>
      <c r="EG94" s="35"/>
      <c r="EH94" s="35"/>
      <c r="EI94" s="35"/>
      <c r="EJ94" s="35"/>
      <c r="EK94" s="35"/>
      <c r="EL94" s="39"/>
      <c r="EM94" s="35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ht="21" customHeight="1">
      <c r="A95" s="25">
        <v>86</v>
      </c>
      <c r="B95" s="59" t="s">
        <v>143</v>
      </c>
      <c r="C95" s="26">
        <v>5350.4</v>
      </c>
      <c r="D95" s="38">
        <v>0</v>
      </c>
      <c r="E95" s="28">
        <f t="shared" si="40"/>
        <v>28595</v>
      </c>
      <c r="F95" s="28">
        <f t="shared" si="40"/>
        <v>20484.599999999999</v>
      </c>
      <c r="G95" s="29">
        <f t="shared" si="40"/>
        <v>18535.285599999999</v>
      </c>
      <c r="H95" s="29">
        <f t="shared" si="30"/>
        <v>90.484000663913378</v>
      </c>
      <c r="I95" s="29">
        <f t="shared" si="31"/>
        <v>64.820023080958208</v>
      </c>
      <c r="J95" s="29">
        <f t="shared" si="55"/>
        <v>16522.2</v>
      </c>
      <c r="K95" s="29">
        <f t="shared" si="55"/>
        <v>11430</v>
      </c>
      <c r="L95" s="29">
        <f t="shared" si="55"/>
        <v>9480.6856000000007</v>
      </c>
      <c r="M95" s="29">
        <f t="shared" si="41"/>
        <v>82.945630796150482</v>
      </c>
      <c r="N95" s="29">
        <f t="shared" si="42"/>
        <v>57.381496410889589</v>
      </c>
      <c r="O95" s="29">
        <f t="shared" si="32"/>
        <v>2400</v>
      </c>
      <c r="P95" s="29">
        <f t="shared" si="32"/>
        <v>1700</v>
      </c>
      <c r="Q95" s="29">
        <f t="shared" si="32"/>
        <v>3635.4980000000005</v>
      </c>
      <c r="R95" s="29">
        <f t="shared" si="43"/>
        <v>213.85282352941181</v>
      </c>
      <c r="S95" s="26">
        <f t="shared" si="44"/>
        <v>151.47908333333336</v>
      </c>
      <c r="T95" s="30">
        <v>200</v>
      </c>
      <c r="U95" s="30">
        <v>150</v>
      </c>
      <c r="V95" s="29">
        <v>1958.4510000000002</v>
      </c>
      <c r="W95" s="29">
        <f t="shared" si="45"/>
        <v>1305.6340000000002</v>
      </c>
      <c r="X95" s="26">
        <f t="shared" si="46"/>
        <v>979.22550000000012</v>
      </c>
      <c r="Y95" s="38">
        <v>11472.2</v>
      </c>
      <c r="Z95" s="38">
        <v>8000</v>
      </c>
      <c r="AA95" s="29">
        <v>1751.7436</v>
      </c>
      <c r="AB95" s="29">
        <f t="shared" si="47"/>
        <v>21.896795000000001</v>
      </c>
      <c r="AC95" s="26">
        <f t="shared" si="48"/>
        <v>15.269465316155575</v>
      </c>
      <c r="AD95" s="30">
        <v>2200</v>
      </c>
      <c r="AE95" s="30">
        <v>1550</v>
      </c>
      <c r="AF95" s="29">
        <v>1677.047</v>
      </c>
      <c r="AG95" s="29">
        <f t="shared" si="49"/>
        <v>108.19658064516129</v>
      </c>
      <c r="AH95" s="26">
        <f t="shared" si="50"/>
        <v>76.229409090909101</v>
      </c>
      <c r="AI95" s="30">
        <v>50</v>
      </c>
      <c r="AJ95" s="30">
        <v>30</v>
      </c>
      <c r="AK95" s="29">
        <v>10</v>
      </c>
      <c r="AL95" s="29">
        <f t="shared" si="51"/>
        <v>33.333333333333329</v>
      </c>
      <c r="AM95" s="26">
        <f t="shared" si="52"/>
        <v>20</v>
      </c>
      <c r="AN95" s="32">
        <v>0</v>
      </c>
      <c r="AO95" s="32">
        <v>0</v>
      </c>
      <c r="AP95" s="29">
        <v>0</v>
      </c>
      <c r="AQ95" s="29" t="e">
        <f t="shared" si="33"/>
        <v>#DIV/0!</v>
      </c>
      <c r="AR95" s="26" t="e">
        <f t="shared" si="34"/>
        <v>#DIV/0!</v>
      </c>
      <c r="AS95" s="31">
        <v>0</v>
      </c>
      <c r="AT95" s="31">
        <v>0</v>
      </c>
      <c r="AU95" s="26"/>
      <c r="AV95" s="26">
        <v>0</v>
      </c>
      <c r="AW95" s="26">
        <v>0</v>
      </c>
      <c r="AX95" s="26"/>
      <c r="AY95" s="26">
        <v>12072.8</v>
      </c>
      <c r="AZ95" s="26">
        <v>9054.5999999999985</v>
      </c>
      <c r="BA95" s="26">
        <v>9054.6</v>
      </c>
      <c r="BB95" s="31">
        <v>0</v>
      </c>
      <c r="BC95" s="33">
        <v>0</v>
      </c>
      <c r="BD95" s="33">
        <v>0</v>
      </c>
      <c r="BE95" s="34"/>
      <c r="BF95" s="34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9">
        <f t="shared" si="35"/>
        <v>1500</v>
      </c>
      <c r="BO95" s="29">
        <f t="shared" si="35"/>
        <v>1000</v>
      </c>
      <c r="BP95" s="29">
        <f t="shared" si="35"/>
        <v>1908.0329999999999</v>
      </c>
      <c r="BQ95" s="29">
        <f t="shared" si="53"/>
        <v>190.80329999999998</v>
      </c>
      <c r="BR95" s="26">
        <f t="shared" si="54"/>
        <v>127.2022</v>
      </c>
      <c r="BS95" s="30">
        <v>1500</v>
      </c>
      <c r="BT95" s="30">
        <v>1000</v>
      </c>
      <c r="BU95" s="29">
        <v>1908.0329999999999</v>
      </c>
      <c r="BV95" s="26">
        <v>0</v>
      </c>
      <c r="BW95" s="26">
        <v>0</v>
      </c>
      <c r="BX95" s="29">
        <v>0</v>
      </c>
      <c r="BY95" s="26">
        <v>0</v>
      </c>
      <c r="BZ95" s="26">
        <v>0</v>
      </c>
      <c r="CA95" s="26">
        <v>0</v>
      </c>
      <c r="CB95" s="30">
        <v>0</v>
      </c>
      <c r="CC95" s="30">
        <v>0</v>
      </c>
      <c r="CD95" s="26">
        <v>0</v>
      </c>
      <c r="CE95" s="26">
        <v>0</v>
      </c>
      <c r="CF95" s="26">
        <v>0</v>
      </c>
      <c r="CG95" s="26">
        <v>0</v>
      </c>
      <c r="CH95" s="26">
        <v>0</v>
      </c>
      <c r="CI95" s="26">
        <v>0</v>
      </c>
      <c r="CJ95" s="26">
        <v>0</v>
      </c>
      <c r="CK95" s="37">
        <v>0</v>
      </c>
      <c r="CL95" s="37">
        <v>0</v>
      </c>
      <c r="CM95" s="26">
        <v>29.71</v>
      </c>
      <c r="CN95" s="30">
        <v>1100</v>
      </c>
      <c r="CO95" s="30">
        <v>700</v>
      </c>
      <c r="CP95" s="26">
        <v>1016.32</v>
      </c>
      <c r="CQ95" s="26">
        <v>200</v>
      </c>
      <c r="CR95" s="26">
        <v>150</v>
      </c>
      <c r="CS95" s="26">
        <v>60</v>
      </c>
      <c r="CT95" s="30">
        <v>0</v>
      </c>
      <c r="CU95" s="30">
        <v>0</v>
      </c>
      <c r="CV95" s="26">
        <v>1129.3810000000001</v>
      </c>
      <c r="CW95" s="26">
        <v>0</v>
      </c>
      <c r="CX95" s="26">
        <v>0</v>
      </c>
      <c r="CY95" s="26">
        <v>0</v>
      </c>
      <c r="CZ95" s="26">
        <v>0</v>
      </c>
      <c r="DA95" s="26">
        <v>0</v>
      </c>
      <c r="DB95" s="26">
        <v>0</v>
      </c>
      <c r="DC95" s="26">
        <v>0</v>
      </c>
      <c r="DD95" s="26">
        <v>0</v>
      </c>
      <c r="DE95" s="29">
        <v>0</v>
      </c>
      <c r="DF95" s="29">
        <v>0</v>
      </c>
      <c r="DG95" s="29">
        <f t="shared" si="36"/>
        <v>28595</v>
      </c>
      <c r="DH95" s="29">
        <f t="shared" si="36"/>
        <v>20484.599999999999</v>
      </c>
      <c r="DI95" s="29">
        <f t="shared" si="37"/>
        <v>18535.285599999999</v>
      </c>
      <c r="DJ95" s="26">
        <v>0</v>
      </c>
      <c r="DK95" s="26">
        <v>0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>
        <v>0</v>
      </c>
      <c r="DR95" s="26">
        <v>0</v>
      </c>
      <c r="DS95" s="26">
        <v>0</v>
      </c>
      <c r="DT95" s="26">
        <v>0</v>
      </c>
      <c r="DU95" s="26">
        <v>0</v>
      </c>
      <c r="DV95" s="26">
        <v>0</v>
      </c>
      <c r="DW95" s="26">
        <v>0</v>
      </c>
      <c r="DX95" s="26">
        <v>0</v>
      </c>
      <c r="DY95" s="26">
        <v>0</v>
      </c>
      <c r="DZ95" s="26">
        <v>0</v>
      </c>
      <c r="EA95" s="29">
        <v>0</v>
      </c>
      <c r="EB95" s="29">
        <v>0</v>
      </c>
      <c r="EC95" s="29">
        <f t="shared" si="38"/>
        <v>0</v>
      </c>
      <c r="ED95" s="29">
        <f t="shared" si="38"/>
        <v>0</v>
      </c>
      <c r="EE95" s="29">
        <f t="shared" si="39"/>
        <v>0</v>
      </c>
      <c r="EF95" s="39"/>
      <c r="EG95" s="35"/>
      <c r="EH95" s="35"/>
      <c r="EI95" s="35"/>
      <c r="EJ95" s="35"/>
      <c r="EK95" s="35"/>
      <c r="EL95" s="39"/>
      <c r="EM95" s="35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ht="21" customHeight="1">
      <c r="A96" s="25">
        <v>87</v>
      </c>
      <c r="B96" s="59" t="s">
        <v>144</v>
      </c>
      <c r="C96" s="26">
        <v>8340.3000000000011</v>
      </c>
      <c r="D96" s="38">
        <v>0</v>
      </c>
      <c r="E96" s="28">
        <f t="shared" si="40"/>
        <v>27820</v>
      </c>
      <c r="F96" s="28">
        <f t="shared" si="40"/>
        <v>21943.974999999999</v>
      </c>
      <c r="G96" s="29">
        <f t="shared" si="40"/>
        <v>21826.011500000001</v>
      </c>
      <c r="H96" s="29">
        <f t="shared" si="30"/>
        <v>99.462433310282222</v>
      </c>
      <c r="I96" s="29">
        <f t="shared" si="31"/>
        <v>78.454390726096335</v>
      </c>
      <c r="J96" s="29">
        <f t="shared" si="55"/>
        <v>13702.7</v>
      </c>
      <c r="K96" s="29">
        <f t="shared" si="55"/>
        <v>11356</v>
      </c>
      <c r="L96" s="29">
        <f t="shared" si="55"/>
        <v>11238.011500000001</v>
      </c>
      <c r="M96" s="29">
        <f t="shared" si="41"/>
        <v>98.961002994011977</v>
      </c>
      <c r="N96" s="29">
        <f t="shared" si="42"/>
        <v>82.013117852685966</v>
      </c>
      <c r="O96" s="29">
        <f t="shared" si="32"/>
        <v>6800</v>
      </c>
      <c r="P96" s="29">
        <f t="shared" si="32"/>
        <v>5800</v>
      </c>
      <c r="Q96" s="29">
        <f t="shared" si="32"/>
        <v>4282.067500000001</v>
      </c>
      <c r="R96" s="29">
        <f t="shared" si="43"/>
        <v>73.828750000000014</v>
      </c>
      <c r="S96" s="26">
        <f t="shared" si="44"/>
        <v>62.971580882352953</v>
      </c>
      <c r="T96" s="30">
        <v>2813</v>
      </c>
      <c r="U96" s="30">
        <v>2808</v>
      </c>
      <c r="V96" s="29">
        <v>1857.8295000000014</v>
      </c>
      <c r="W96" s="29">
        <f t="shared" si="45"/>
        <v>66.162019230769289</v>
      </c>
      <c r="X96" s="26">
        <f t="shared" si="46"/>
        <v>66.044418769996497</v>
      </c>
      <c r="Y96" s="38">
        <v>3500</v>
      </c>
      <c r="Z96" s="38">
        <v>3000</v>
      </c>
      <c r="AA96" s="29">
        <v>3552.444</v>
      </c>
      <c r="AB96" s="29">
        <f t="shared" si="47"/>
        <v>118.4148</v>
      </c>
      <c r="AC96" s="26">
        <f t="shared" si="48"/>
        <v>101.49839999999999</v>
      </c>
      <c r="AD96" s="30">
        <v>3987</v>
      </c>
      <c r="AE96" s="30">
        <v>2992</v>
      </c>
      <c r="AF96" s="29">
        <v>2424.2379999999998</v>
      </c>
      <c r="AG96" s="29">
        <f t="shared" si="49"/>
        <v>81.023997326203201</v>
      </c>
      <c r="AH96" s="26">
        <f>AF96/AD96*100</f>
        <v>60.803561575119133</v>
      </c>
      <c r="AI96" s="30">
        <v>16</v>
      </c>
      <c r="AJ96" s="30">
        <v>16</v>
      </c>
      <c r="AK96" s="29">
        <v>25</v>
      </c>
      <c r="AL96" s="29">
        <f t="shared" si="51"/>
        <v>156.25</v>
      </c>
      <c r="AM96" s="26">
        <f t="shared" si="52"/>
        <v>156.25</v>
      </c>
      <c r="AN96" s="32">
        <v>0</v>
      </c>
      <c r="AO96" s="32">
        <v>0</v>
      </c>
      <c r="AP96" s="29">
        <v>0</v>
      </c>
      <c r="AQ96" s="29" t="e">
        <f t="shared" si="33"/>
        <v>#DIV/0!</v>
      </c>
      <c r="AR96" s="26" t="e">
        <f t="shared" si="34"/>
        <v>#DIV/0!</v>
      </c>
      <c r="AS96" s="31">
        <v>0</v>
      </c>
      <c r="AT96" s="31">
        <v>0</v>
      </c>
      <c r="AU96" s="26"/>
      <c r="AV96" s="26">
        <v>0</v>
      </c>
      <c r="AW96" s="26">
        <v>0</v>
      </c>
      <c r="AX96" s="26"/>
      <c r="AY96" s="26">
        <v>14117.3</v>
      </c>
      <c r="AZ96" s="26">
        <v>10587.974999999999</v>
      </c>
      <c r="BA96" s="26">
        <v>10588</v>
      </c>
      <c r="BB96" s="31">
        <v>0</v>
      </c>
      <c r="BC96" s="33">
        <v>0</v>
      </c>
      <c r="BD96" s="33">
        <v>0</v>
      </c>
      <c r="BE96" s="34"/>
      <c r="BF96" s="34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9">
        <f t="shared" si="35"/>
        <v>1096</v>
      </c>
      <c r="BO96" s="29">
        <f t="shared" si="35"/>
        <v>820</v>
      </c>
      <c r="BP96" s="29">
        <f t="shared" si="35"/>
        <v>400</v>
      </c>
      <c r="BQ96" s="29">
        <f t="shared" si="53"/>
        <v>48.780487804878049</v>
      </c>
      <c r="BR96" s="26">
        <f t="shared" si="54"/>
        <v>36.496350364963504</v>
      </c>
      <c r="BS96" s="30">
        <v>616</v>
      </c>
      <c r="BT96" s="30">
        <v>460</v>
      </c>
      <c r="BU96" s="29">
        <v>0</v>
      </c>
      <c r="BV96" s="26">
        <v>0</v>
      </c>
      <c r="BW96" s="26">
        <v>0</v>
      </c>
      <c r="BX96" s="29">
        <v>0</v>
      </c>
      <c r="BY96" s="26">
        <v>0</v>
      </c>
      <c r="BZ96" s="26">
        <v>0</v>
      </c>
      <c r="CA96" s="26">
        <v>0</v>
      </c>
      <c r="CB96" s="30">
        <v>480</v>
      </c>
      <c r="CC96" s="30">
        <v>360</v>
      </c>
      <c r="CD96" s="26">
        <v>400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37">
        <v>900.7</v>
      </c>
      <c r="CL96" s="37">
        <v>675</v>
      </c>
      <c r="CM96" s="26">
        <v>695.5</v>
      </c>
      <c r="CN96" s="30">
        <v>300</v>
      </c>
      <c r="CO96" s="30">
        <v>225</v>
      </c>
      <c r="CP96" s="26">
        <v>210</v>
      </c>
      <c r="CQ96" s="26" t="s">
        <v>145</v>
      </c>
      <c r="CR96" s="26">
        <v>225</v>
      </c>
      <c r="CS96" s="26">
        <v>210</v>
      </c>
      <c r="CT96" s="30">
        <v>0</v>
      </c>
      <c r="CU96" s="30">
        <v>0</v>
      </c>
      <c r="CV96" s="26">
        <v>1203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1090</v>
      </c>
      <c r="DD96" s="26">
        <v>820</v>
      </c>
      <c r="DE96" s="29">
        <v>870</v>
      </c>
      <c r="DF96" s="29">
        <v>0</v>
      </c>
      <c r="DG96" s="29">
        <f t="shared" si="36"/>
        <v>27820</v>
      </c>
      <c r="DH96" s="29">
        <f t="shared" si="36"/>
        <v>21943.974999999999</v>
      </c>
      <c r="DI96" s="29">
        <f t="shared" si="37"/>
        <v>21826.011500000001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9">
        <v>0</v>
      </c>
      <c r="EB96" s="29">
        <v>0</v>
      </c>
      <c r="EC96" s="29">
        <f t="shared" si="38"/>
        <v>0</v>
      </c>
      <c r="ED96" s="29">
        <f t="shared" si="38"/>
        <v>0</v>
      </c>
      <c r="EE96" s="29">
        <f t="shared" si="39"/>
        <v>0</v>
      </c>
      <c r="EF96" s="39"/>
      <c r="EG96" s="35"/>
      <c r="EH96" s="35"/>
      <c r="EI96" s="35"/>
      <c r="EJ96" s="35"/>
      <c r="EK96" s="35"/>
      <c r="EL96" s="39"/>
      <c r="EM96" s="35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ht="21" customHeight="1">
      <c r="A97" s="25">
        <v>88</v>
      </c>
      <c r="B97" s="59" t="s">
        <v>146</v>
      </c>
      <c r="C97" s="26">
        <v>2506.1</v>
      </c>
      <c r="D97" s="38">
        <v>0</v>
      </c>
      <c r="E97" s="28">
        <f t="shared" si="40"/>
        <v>92155.199999999997</v>
      </c>
      <c r="F97" s="28">
        <f t="shared" si="40"/>
        <v>72458.675000000003</v>
      </c>
      <c r="G97" s="29">
        <f t="shared" si="40"/>
        <v>52916.169000000002</v>
      </c>
      <c r="H97" s="29">
        <f t="shared" si="30"/>
        <v>73.029446094618748</v>
      </c>
      <c r="I97" s="29">
        <f t="shared" si="31"/>
        <v>57.420708760872962</v>
      </c>
      <c r="J97" s="29">
        <f t="shared" si="55"/>
        <v>15773.699999999999</v>
      </c>
      <c r="K97" s="29">
        <f t="shared" si="55"/>
        <v>11779.399999999998</v>
      </c>
      <c r="L97" s="29">
        <f t="shared" si="55"/>
        <v>8021.2690000000011</v>
      </c>
      <c r="M97" s="29">
        <f t="shared" si="41"/>
        <v>68.095734927076109</v>
      </c>
      <c r="N97" s="29">
        <f t="shared" si="42"/>
        <v>50.852171652814505</v>
      </c>
      <c r="O97" s="29">
        <f t="shared" si="32"/>
        <v>10677.9</v>
      </c>
      <c r="P97" s="29">
        <f t="shared" si="32"/>
        <v>8008.4</v>
      </c>
      <c r="Q97" s="29">
        <f t="shared" si="32"/>
        <v>4634.884</v>
      </c>
      <c r="R97" s="29">
        <f t="shared" si="43"/>
        <v>57.875280954997251</v>
      </c>
      <c r="S97" s="26">
        <f t="shared" si="44"/>
        <v>43.40632521375926</v>
      </c>
      <c r="T97" s="30">
        <v>3236.6</v>
      </c>
      <c r="U97" s="30">
        <v>2427.4</v>
      </c>
      <c r="V97" s="29">
        <v>667.23500000000035</v>
      </c>
      <c r="W97" s="29">
        <f t="shared" si="45"/>
        <v>27.487641097470561</v>
      </c>
      <c r="X97" s="26">
        <f t="shared" si="46"/>
        <v>20.615306185503318</v>
      </c>
      <c r="Y97" s="38">
        <v>1385.9</v>
      </c>
      <c r="Z97" s="38">
        <v>1039.4000000000001</v>
      </c>
      <c r="AA97" s="29">
        <v>1978.575</v>
      </c>
      <c r="AB97" s="29">
        <f t="shared" si="47"/>
        <v>190.35741774100441</v>
      </c>
      <c r="AC97" s="26">
        <f t="shared" si="48"/>
        <v>142.76462948264665</v>
      </c>
      <c r="AD97" s="30">
        <v>7441.3</v>
      </c>
      <c r="AE97" s="30">
        <v>5581</v>
      </c>
      <c r="AF97" s="29">
        <v>3967.6489999999999</v>
      </c>
      <c r="AG97" s="29">
        <f t="shared" si="49"/>
        <v>71.092080272352618</v>
      </c>
      <c r="AH97" s="26">
        <f t="shared" si="50"/>
        <v>53.319299047209491</v>
      </c>
      <c r="AI97" s="30">
        <v>120</v>
      </c>
      <c r="AJ97" s="30">
        <v>90</v>
      </c>
      <c r="AK97" s="29">
        <v>30</v>
      </c>
      <c r="AL97" s="29">
        <f t="shared" si="51"/>
        <v>33.333333333333329</v>
      </c>
      <c r="AM97" s="26">
        <f t="shared" si="52"/>
        <v>25</v>
      </c>
      <c r="AN97" s="32">
        <v>0</v>
      </c>
      <c r="AO97" s="32">
        <v>0</v>
      </c>
      <c r="AP97" s="29">
        <v>0</v>
      </c>
      <c r="AQ97" s="29" t="e">
        <f t="shared" si="33"/>
        <v>#DIV/0!</v>
      </c>
      <c r="AR97" s="26" t="e">
        <f t="shared" si="34"/>
        <v>#DIV/0!</v>
      </c>
      <c r="AS97" s="31">
        <v>0</v>
      </c>
      <c r="AT97" s="31">
        <v>0</v>
      </c>
      <c r="AU97" s="26"/>
      <c r="AV97" s="26">
        <v>0</v>
      </c>
      <c r="AW97" s="26">
        <v>0</v>
      </c>
      <c r="AX97" s="26"/>
      <c r="AY97" s="26">
        <v>59278.5</v>
      </c>
      <c r="AZ97" s="26">
        <v>44458.875</v>
      </c>
      <c r="BA97" s="26">
        <v>44458.9</v>
      </c>
      <c r="BB97" s="31">
        <v>0</v>
      </c>
      <c r="BC97" s="33">
        <v>0</v>
      </c>
      <c r="BD97" s="33">
        <v>0</v>
      </c>
      <c r="BE97" s="34">
        <v>933.5</v>
      </c>
      <c r="BF97" s="34">
        <v>700.1</v>
      </c>
      <c r="BG97" s="26">
        <v>436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9">
        <f t="shared" si="35"/>
        <v>202.9</v>
      </c>
      <c r="BO97" s="29">
        <f t="shared" si="35"/>
        <v>101.4</v>
      </c>
      <c r="BP97" s="29">
        <f t="shared" si="35"/>
        <v>382.1</v>
      </c>
      <c r="BQ97" s="29">
        <f t="shared" si="53"/>
        <v>376.82445759368835</v>
      </c>
      <c r="BR97" s="26">
        <f t="shared" si="54"/>
        <v>188.31936914736326</v>
      </c>
      <c r="BS97" s="30">
        <v>202.9</v>
      </c>
      <c r="BT97" s="30">
        <v>101.4</v>
      </c>
      <c r="BU97" s="29">
        <v>382.1</v>
      </c>
      <c r="BV97" s="26">
        <v>0</v>
      </c>
      <c r="BW97" s="26">
        <v>0</v>
      </c>
      <c r="BX97" s="29">
        <v>0</v>
      </c>
      <c r="BY97" s="26">
        <v>0</v>
      </c>
      <c r="BZ97" s="26">
        <v>0</v>
      </c>
      <c r="CA97" s="26">
        <v>0</v>
      </c>
      <c r="CB97" s="30">
        <v>0</v>
      </c>
      <c r="CC97" s="30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37">
        <v>0</v>
      </c>
      <c r="CL97" s="37">
        <v>0</v>
      </c>
      <c r="CM97" s="26">
        <v>0</v>
      </c>
      <c r="CN97" s="30">
        <v>3387</v>
      </c>
      <c r="CO97" s="30">
        <v>2540.1999999999998</v>
      </c>
      <c r="CP97" s="26">
        <v>995.71</v>
      </c>
      <c r="CQ97" s="26">
        <v>960</v>
      </c>
      <c r="CR97" s="26">
        <v>720</v>
      </c>
      <c r="CS97" s="26">
        <v>210</v>
      </c>
      <c r="CT97" s="30">
        <v>0</v>
      </c>
      <c r="CU97" s="30">
        <v>0</v>
      </c>
      <c r="CV97" s="26">
        <v>0</v>
      </c>
      <c r="CW97" s="26">
        <v>0</v>
      </c>
      <c r="CX97" s="26">
        <v>0</v>
      </c>
      <c r="CY97" s="26">
        <v>0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9">
        <v>0</v>
      </c>
      <c r="DF97" s="29">
        <v>0</v>
      </c>
      <c r="DG97" s="29">
        <f t="shared" si="36"/>
        <v>75985.7</v>
      </c>
      <c r="DH97" s="29">
        <f t="shared" si="36"/>
        <v>56938.375</v>
      </c>
      <c r="DI97" s="29">
        <f t="shared" si="37"/>
        <v>52916.169000000002</v>
      </c>
      <c r="DJ97" s="26">
        <v>0</v>
      </c>
      <c r="DK97" s="26">
        <v>0</v>
      </c>
      <c r="DL97" s="26">
        <v>0</v>
      </c>
      <c r="DM97" s="26">
        <v>16169.5</v>
      </c>
      <c r="DN97" s="26">
        <v>15520.3</v>
      </c>
      <c r="DO97" s="26">
        <v>0</v>
      </c>
      <c r="DP97" s="26">
        <v>0</v>
      </c>
      <c r="DQ97" s="26">
        <v>0</v>
      </c>
      <c r="DR97" s="26">
        <v>0</v>
      </c>
      <c r="DS97" s="26">
        <v>0</v>
      </c>
      <c r="DT97" s="26">
        <v>0</v>
      </c>
      <c r="DU97" s="26">
        <v>0</v>
      </c>
      <c r="DV97" s="26">
        <v>0</v>
      </c>
      <c r="DW97" s="26">
        <v>0</v>
      </c>
      <c r="DX97" s="26">
        <v>0</v>
      </c>
      <c r="DY97" s="26">
        <v>0</v>
      </c>
      <c r="DZ97" s="26">
        <v>0</v>
      </c>
      <c r="EA97" s="29">
        <v>0</v>
      </c>
      <c r="EB97" s="29">
        <v>0</v>
      </c>
      <c r="EC97" s="29">
        <f t="shared" si="38"/>
        <v>16169.5</v>
      </c>
      <c r="ED97" s="29">
        <f t="shared" si="38"/>
        <v>15520.3</v>
      </c>
      <c r="EE97" s="29">
        <f t="shared" si="39"/>
        <v>0</v>
      </c>
      <c r="EF97" s="39"/>
      <c r="EG97" s="35"/>
      <c r="EH97" s="35"/>
      <c r="EI97" s="35"/>
      <c r="EJ97" s="35"/>
      <c r="EK97" s="35"/>
      <c r="EL97" s="39"/>
      <c r="EM97" s="35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ht="21" customHeight="1">
      <c r="A98" s="25">
        <v>89</v>
      </c>
      <c r="B98" s="59" t="s">
        <v>147</v>
      </c>
      <c r="C98" s="26">
        <v>61867.199999999997</v>
      </c>
      <c r="D98" s="38">
        <v>0</v>
      </c>
      <c r="E98" s="28">
        <f t="shared" si="40"/>
        <v>171502</v>
      </c>
      <c r="F98" s="28">
        <f t="shared" si="40"/>
        <v>132518.65000000002</v>
      </c>
      <c r="G98" s="29">
        <f t="shared" si="40"/>
        <v>108710.8391</v>
      </c>
      <c r="H98" s="29">
        <f t="shared" si="30"/>
        <v>82.034369577414182</v>
      </c>
      <c r="I98" s="29">
        <f t="shared" si="31"/>
        <v>63.38750516028967</v>
      </c>
      <c r="J98" s="29">
        <f t="shared" si="55"/>
        <v>23459.9</v>
      </c>
      <c r="K98" s="29">
        <f t="shared" si="55"/>
        <v>15310</v>
      </c>
      <c r="L98" s="29">
        <f t="shared" si="55"/>
        <v>16210.439099999998</v>
      </c>
      <c r="M98" s="29">
        <f t="shared" si="41"/>
        <v>105.8813788373612</v>
      </c>
      <c r="N98" s="29">
        <f t="shared" si="42"/>
        <v>69.098500419865374</v>
      </c>
      <c r="O98" s="29">
        <f t="shared" si="32"/>
        <v>9175.4</v>
      </c>
      <c r="P98" s="29">
        <f t="shared" si="32"/>
        <v>7350</v>
      </c>
      <c r="Q98" s="29">
        <f t="shared" si="32"/>
        <v>11486.647999999999</v>
      </c>
      <c r="R98" s="29">
        <f t="shared" si="43"/>
        <v>156.28092517006803</v>
      </c>
      <c r="S98" s="26">
        <f t="shared" si="44"/>
        <v>125.18961571157661</v>
      </c>
      <c r="T98" s="30">
        <v>216.3</v>
      </c>
      <c r="U98" s="30">
        <v>150</v>
      </c>
      <c r="V98" s="29">
        <v>1930.1269999999988</v>
      </c>
      <c r="W98" s="29">
        <f t="shared" si="45"/>
        <v>1286.7513333333327</v>
      </c>
      <c r="X98" s="26">
        <f t="shared" si="46"/>
        <v>892.33795654183939</v>
      </c>
      <c r="Y98" s="38">
        <v>9074.5</v>
      </c>
      <c r="Z98" s="38">
        <v>4200</v>
      </c>
      <c r="AA98" s="29">
        <v>1550.3717999999999</v>
      </c>
      <c r="AB98" s="29">
        <f t="shared" si="47"/>
        <v>36.913614285714289</v>
      </c>
      <c r="AC98" s="26">
        <f t="shared" si="48"/>
        <v>17.084928095211858</v>
      </c>
      <c r="AD98" s="30">
        <v>8959.1</v>
      </c>
      <c r="AE98" s="30">
        <v>7200</v>
      </c>
      <c r="AF98" s="29">
        <v>9556.5210000000006</v>
      </c>
      <c r="AG98" s="29">
        <f t="shared" si="49"/>
        <v>132.72945833333333</v>
      </c>
      <c r="AH98" s="26">
        <f t="shared" si="50"/>
        <v>106.66831489770179</v>
      </c>
      <c r="AI98" s="30">
        <v>680</v>
      </c>
      <c r="AJ98" s="30">
        <v>510</v>
      </c>
      <c r="AK98" s="29">
        <v>310</v>
      </c>
      <c r="AL98" s="29">
        <f t="shared" si="51"/>
        <v>60.784313725490193</v>
      </c>
      <c r="AM98" s="26">
        <f t="shared" si="52"/>
        <v>45.588235294117645</v>
      </c>
      <c r="AN98" s="32">
        <v>0</v>
      </c>
      <c r="AO98" s="32">
        <v>0</v>
      </c>
      <c r="AP98" s="29">
        <v>0</v>
      </c>
      <c r="AQ98" s="29" t="e">
        <f t="shared" si="33"/>
        <v>#DIV/0!</v>
      </c>
      <c r="AR98" s="26" t="e">
        <f t="shared" si="34"/>
        <v>#DIV/0!</v>
      </c>
      <c r="AS98" s="31">
        <v>0</v>
      </c>
      <c r="AT98" s="31">
        <v>0</v>
      </c>
      <c r="AU98" s="26"/>
      <c r="AV98" s="26">
        <v>0</v>
      </c>
      <c r="AW98" s="26">
        <v>0</v>
      </c>
      <c r="AX98" s="26"/>
      <c r="AY98" s="26">
        <v>123333.8</v>
      </c>
      <c r="AZ98" s="26">
        <v>92500.35</v>
      </c>
      <c r="BA98" s="26">
        <v>92500.4</v>
      </c>
      <c r="BB98" s="31">
        <v>0</v>
      </c>
      <c r="BC98" s="33">
        <v>0</v>
      </c>
      <c r="BD98" s="33">
        <v>0</v>
      </c>
      <c r="BE98" s="34"/>
      <c r="BF98" s="34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9">
        <f t="shared" si="35"/>
        <v>630</v>
      </c>
      <c r="BO98" s="29">
        <f t="shared" si="35"/>
        <v>550</v>
      </c>
      <c r="BP98" s="29">
        <f t="shared" si="35"/>
        <v>554.71</v>
      </c>
      <c r="BQ98" s="29">
        <f t="shared" si="53"/>
        <v>100.85636363636364</v>
      </c>
      <c r="BR98" s="26">
        <f t="shared" si="54"/>
        <v>88.049206349206358</v>
      </c>
      <c r="BS98" s="30">
        <v>630</v>
      </c>
      <c r="BT98" s="30">
        <v>550</v>
      </c>
      <c r="BU98" s="29">
        <v>554.71</v>
      </c>
      <c r="BV98" s="26">
        <v>0</v>
      </c>
      <c r="BW98" s="26">
        <v>0</v>
      </c>
      <c r="BX98" s="29">
        <v>0</v>
      </c>
      <c r="BY98" s="26">
        <v>0</v>
      </c>
      <c r="BZ98" s="26">
        <v>0</v>
      </c>
      <c r="CA98" s="26">
        <v>0</v>
      </c>
      <c r="CB98" s="30">
        <v>0</v>
      </c>
      <c r="CC98" s="30">
        <v>0</v>
      </c>
      <c r="CD98" s="26">
        <v>0</v>
      </c>
      <c r="CE98" s="26">
        <v>0</v>
      </c>
      <c r="CF98" s="26">
        <v>0</v>
      </c>
      <c r="CG98" s="26">
        <v>0</v>
      </c>
      <c r="CH98" s="26">
        <v>0</v>
      </c>
      <c r="CI98" s="26">
        <v>0</v>
      </c>
      <c r="CJ98" s="26">
        <v>0</v>
      </c>
      <c r="CK98" s="37">
        <v>0</v>
      </c>
      <c r="CL98" s="37">
        <v>0</v>
      </c>
      <c r="CM98" s="26">
        <v>0</v>
      </c>
      <c r="CN98" s="30">
        <v>3900</v>
      </c>
      <c r="CO98" s="30">
        <v>2700</v>
      </c>
      <c r="CP98" s="26">
        <v>2308.7093</v>
      </c>
      <c r="CQ98" s="26">
        <v>1600</v>
      </c>
      <c r="CR98" s="26">
        <v>900</v>
      </c>
      <c r="CS98" s="26">
        <v>918.1</v>
      </c>
      <c r="CT98" s="30">
        <v>0</v>
      </c>
      <c r="CU98" s="30">
        <v>0</v>
      </c>
      <c r="CV98" s="26">
        <v>0</v>
      </c>
      <c r="CW98" s="26">
        <v>0</v>
      </c>
      <c r="CX98" s="26">
        <v>0</v>
      </c>
      <c r="CY98" s="26">
        <v>0</v>
      </c>
      <c r="CZ98" s="26">
        <v>0</v>
      </c>
      <c r="DA98" s="26">
        <v>0</v>
      </c>
      <c r="DB98" s="26">
        <v>0</v>
      </c>
      <c r="DC98" s="26">
        <v>0</v>
      </c>
      <c r="DD98" s="26">
        <v>0</v>
      </c>
      <c r="DE98" s="29">
        <v>0</v>
      </c>
      <c r="DF98" s="29">
        <v>0</v>
      </c>
      <c r="DG98" s="29">
        <f t="shared" si="36"/>
        <v>146793.70000000001</v>
      </c>
      <c r="DH98" s="29">
        <f t="shared" si="36"/>
        <v>107810.35</v>
      </c>
      <c r="DI98" s="29">
        <f t="shared" si="37"/>
        <v>108710.8391</v>
      </c>
      <c r="DJ98" s="26">
        <v>0</v>
      </c>
      <c r="DK98" s="26">
        <v>0</v>
      </c>
      <c r="DL98" s="26">
        <v>0</v>
      </c>
      <c r="DM98" s="26">
        <v>24708.3</v>
      </c>
      <c r="DN98" s="26">
        <v>24708.3</v>
      </c>
      <c r="DO98" s="26">
        <v>0</v>
      </c>
      <c r="DP98" s="26">
        <v>0</v>
      </c>
      <c r="DQ98" s="26">
        <v>0</v>
      </c>
      <c r="DR98" s="26">
        <v>0</v>
      </c>
      <c r="DS98" s="26">
        <v>0</v>
      </c>
      <c r="DT98" s="26">
        <v>0</v>
      </c>
      <c r="DU98" s="26">
        <v>0</v>
      </c>
      <c r="DV98" s="26">
        <v>0</v>
      </c>
      <c r="DW98" s="26">
        <v>0</v>
      </c>
      <c r="DX98" s="26">
        <v>0</v>
      </c>
      <c r="DY98" s="26">
        <v>19000</v>
      </c>
      <c r="DZ98" s="26">
        <v>19000</v>
      </c>
      <c r="EA98" s="29">
        <v>19000</v>
      </c>
      <c r="EB98" s="29">
        <v>0</v>
      </c>
      <c r="EC98" s="29">
        <f t="shared" si="38"/>
        <v>43708.3</v>
      </c>
      <c r="ED98" s="29">
        <f t="shared" si="38"/>
        <v>43708.3</v>
      </c>
      <c r="EE98" s="29">
        <f t="shared" si="39"/>
        <v>19000</v>
      </c>
      <c r="EF98" s="39"/>
      <c r="EG98" s="35"/>
      <c r="EH98" s="35"/>
      <c r="EI98" s="35"/>
      <c r="EJ98" s="35"/>
      <c r="EK98" s="35"/>
      <c r="EL98" s="39"/>
      <c r="EM98" s="35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ht="21" customHeight="1">
      <c r="A99" s="25">
        <v>90</v>
      </c>
      <c r="B99" s="59" t="s">
        <v>148</v>
      </c>
      <c r="C99" s="26">
        <v>0.2</v>
      </c>
      <c r="D99" s="38">
        <v>0</v>
      </c>
      <c r="E99" s="28">
        <f t="shared" si="40"/>
        <v>26489</v>
      </c>
      <c r="F99" s="28">
        <f t="shared" si="40"/>
        <v>19863.474999999999</v>
      </c>
      <c r="G99" s="29">
        <f t="shared" si="40"/>
        <v>11519.487999999999</v>
      </c>
      <c r="H99" s="29">
        <f t="shared" si="30"/>
        <v>57.993316879347645</v>
      </c>
      <c r="I99" s="29">
        <f t="shared" si="31"/>
        <v>43.487817584657776</v>
      </c>
      <c r="J99" s="29">
        <f t="shared" si="55"/>
        <v>21135.7</v>
      </c>
      <c r="K99" s="29">
        <f t="shared" si="55"/>
        <v>15848.5</v>
      </c>
      <c r="L99" s="29">
        <f t="shared" si="55"/>
        <v>7504.4880000000003</v>
      </c>
      <c r="M99" s="29">
        <f t="shared" si="41"/>
        <v>47.35140865066095</v>
      </c>
      <c r="N99" s="29">
        <f t="shared" si="42"/>
        <v>35.506219335058695</v>
      </c>
      <c r="O99" s="29">
        <f t="shared" si="32"/>
        <v>1778</v>
      </c>
      <c r="P99" s="29">
        <f t="shared" si="32"/>
        <v>1333.5</v>
      </c>
      <c r="Q99" s="29">
        <f t="shared" si="32"/>
        <v>1502.54</v>
      </c>
      <c r="R99" s="29">
        <f t="shared" si="43"/>
        <v>112.67641544806899</v>
      </c>
      <c r="S99" s="26">
        <f t="shared" si="44"/>
        <v>84.507311586051742</v>
      </c>
      <c r="T99" s="30">
        <v>78</v>
      </c>
      <c r="U99" s="30">
        <v>58.5</v>
      </c>
      <c r="V99" s="29">
        <v>805.16399999999987</v>
      </c>
      <c r="W99" s="29">
        <f t="shared" si="45"/>
        <v>1376.3487179487176</v>
      </c>
      <c r="X99" s="26">
        <f t="shared" si="46"/>
        <v>1032.2615384615383</v>
      </c>
      <c r="Y99" s="29">
        <v>15721.7</v>
      </c>
      <c r="Z99" s="29">
        <v>11791</v>
      </c>
      <c r="AA99" s="29">
        <v>5478.9840000000004</v>
      </c>
      <c r="AB99" s="29">
        <f t="shared" si="47"/>
        <v>46.467509117123235</v>
      </c>
      <c r="AC99" s="26">
        <f t="shared" si="48"/>
        <v>34.849819039925713</v>
      </c>
      <c r="AD99" s="30">
        <v>1700</v>
      </c>
      <c r="AE99" s="30">
        <v>1275</v>
      </c>
      <c r="AF99" s="29">
        <v>697.37599999999998</v>
      </c>
      <c r="AG99" s="29">
        <f t="shared" si="49"/>
        <v>54.696156862745092</v>
      </c>
      <c r="AH99" s="26">
        <f t="shared" si="50"/>
        <v>41.02211764705882</v>
      </c>
      <c r="AI99" s="30">
        <v>36</v>
      </c>
      <c r="AJ99" s="30">
        <v>24</v>
      </c>
      <c r="AK99" s="29">
        <v>109.74</v>
      </c>
      <c r="AL99" s="29">
        <f t="shared" si="51"/>
        <v>457.25</v>
      </c>
      <c r="AM99" s="26">
        <f t="shared" si="52"/>
        <v>304.83333333333331</v>
      </c>
      <c r="AN99" s="32">
        <v>0</v>
      </c>
      <c r="AO99" s="32">
        <v>0</v>
      </c>
      <c r="AP99" s="29">
        <v>0</v>
      </c>
      <c r="AQ99" s="29" t="e">
        <f t="shared" si="33"/>
        <v>#DIV/0!</v>
      </c>
      <c r="AR99" s="26" t="e">
        <f t="shared" si="34"/>
        <v>#DIV/0!</v>
      </c>
      <c r="AS99" s="31">
        <v>0</v>
      </c>
      <c r="AT99" s="31">
        <v>0</v>
      </c>
      <c r="AU99" s="26"/>
      <c r="AV99" s="26">
        <v>0</v>
      </c>
      <c r="AW99" s="26">
        <v>0</v>
      </c>
      <c r="AX99" s="26"/>
      <c r="AY99" s="26">
        <v>5353.3</v>
      </c>
      <c r="AZ99" s="26">
        <v>4014.9750000000004</v>
      </c>
      <c r="BA99" s="26">
        <v>4015</v>
      </c>
      <c r="BB99" s="31">
        <v>0</v>
      </c>
      <c r="BC99" s="33">
        <v>0</v>
      </c>
      <c r="BD99" s="33">
        <v>0</v>
      </c>
      <c r="BE99" s="34"/>
      <c r="BF99" s="34">
        <v>0</v>
      </c>
      <c r="BG99" s="26">
        <v>0</v>
      </c>
      <c r="BH99" s="26">
        <v>0</v>
      </c>
      <c r="BI99" s="26">
        <v>0</v>
      </c>
      <c r="BJ99" s="26">
        <v>0</v>
      </c>
      <c r="BK99" s="26">
        <v>0</v>
      </c>
      <c r="BL99" s="26">
        <v>0</v>
      </c>
      <c r="BM99" s="26">
        <v>0</v>
      </c>
      <c r="BN99" s="29">
        <f t="shared" si="35"/>
        <v>1000</v>
      </c>
      <c r="BO99" s="29">
        <f t="shared" si="35"/>
        <v>750</v>
      </c>
      <c r="BP99" s="29">
        <f t="shared" si="35"/>
        <v>258.62400000000002</v>
      </c>
      <c r="BQ99" s="29">
        <f t="shared" si="53"/>
        <v>34.483200000000004</v>
      </c>
      <c r="BR99" s="26">
        <f t="shared" si="54"/>
        <v>25.862400000000001</v>
      </c>
      <c r="BS99" s="30">
        <v>1000</v>
      </c>
      <c r="BT99" s="30">
        <v>750</v>
      </c>
      <c r="BU99" s="29">
        <v>258.62400000000002</v>
      </c>
      <c r="BV99" s="26">
        <v>0</v>
      </c>
      <c r="BW99" s="26">
        <v>0</v>
      </c>
      <c r="BX99" s="29">
        <v>0</v>
      </c>
      <c r="BY99" s="26">
        <v>0</v>
      </c>
      <c r="BZ99" s="26">
        <v>0</v>
      </c>
      <c r="CA99" s="26">
        <v>0</v>
      </c>
      <c r="CB99" s="30">
        <v>0</v>
      </c>
      <c r="CC99" s="30">
        <v>0</v>
      </c>
      <c r="CD99" s="26">
        <v>0</v>
      </c>
      <c r="CE99" s="26">
        <v>0</v>
      </c>
      <c r="CF99" s="26">
        <v>0</v>
      </c>
      <c r="CG99" s="26">
        <v>0</v>
      </c>
      <c r="CH99" s="26">
        <v>0</v>
      </c>
      <c r="CI99" s="26">
        <v>0</v>
      </c>
      <c r="CJ99" s="26">
        <v>0</v>
      </c>
      <c r="CK99" s="37">
        <v>0</v>
      </c>
      <c r="CL99" s="37">
        <v>0</v>
      </c>
      <c r="CM99" s="26">
        <v>0</v>
      </c>
      <c r="CN99" s="30">
        <v>2600</v>
      </c>
      <c r="CO99" s="30">
        <v>1950</v>
      </c>
      <c r="CP99" s="26">
        <v>0</v>
      </c>
      <c r="CQ99" s="26">
        <v>0</v>
      </c>
      <c r="CR99" s="26">
        <v>0</v>
      </c>
      <c r="CS99" s="26">
        <v>0</v>
      </c>
      <c r="CT99" s="30">
        <v>0</v>
      </c>
      <c r="CU99" s="30">
        <v>0</v>
      </c>
      <c r="CV99" s="26">
        <v>0</v>
      </c>
      <c r="CW99" s="26">
        <v>0</v>
      </c>
      <c r="CX99" s="26">
        <v>0</v>
      </c>
      <c r="CY99" s="26">
        <v>0</v>
      </c>
      <c r="CZ99" s="26">
        <v>0</v>
      </c>
      <c r="DA99" s="26">
        <v>0</v>
      </c>
      <c r="DB99" s="26">
        <v>0</v>
      </c>
      <c r="DC99" s="26">
        <v>0</v>
      </c>
      <c r="DD99" s="26">
        <v>0</v>
      </c>
      <c r="DE99" s="29">
        <v>154.6</v>
      </c>
      <c r="DF99" s="29">
        <v>0</v>
      </c>
      <c r="DG99" s="29">
        <f t="shared" si="36"/>
        <v>26489</v>
      </c>
      <c r="DH99" s="29">
        <f t="shared" si="36"/>
        <v>19863.474999999999</v>
      </c>
      <c r="DI99" s="29">
        <f t="shared" si="37"/>
        <v>11519.487999999999</v>
      </c>
      <c r="DJ99" s="26">
        <v>0</v>
      </c>
      <c r="DK99" s="26">
        <v>0</v>
      </c>
      <c r="DL99" s="26">
        <v>0</v>
      </c>
      <c r="DM99" s="26">
        <v>0</v>
      </c>
      <c r="DN99" s="26">
        <v>0</v>
      </c>
      <c r="DO99" s="26">
        <v>0</v>
      </c>
      <c r="DP99" s="26">
        <v>0</v>
      </c>
      <c r="DQ99" s="26">
        <v>0</v>
      </c>
      <c r="DR99" s="26">
        <v>0</v>
      </c>
      <c r="DS99" s="26">
        <v>0</v>
      </c>
      <c r="DT99" s="26">
        <v>0</v>
      </c>
      <c r="DU99" s="26">
        <v>0</v>
      </c>
      <c r="DV99" s="26">
        <v>0</v>
      </c>
      <c r="DW99" s="26">
        <v>0</v>
      </c>
      <c r="DX99" s="26">
        <v>0</v>
      </c>
      <c r="DY99" s="26">
        <v>0</v>
      </c>
      <c r="DZ99" s="26">
        <v>0</v>
      </c>
      <c r="EA99" s="29">
        <v>0</v>
      </c>
      <c r="EB99" s="29">
        <v>0</v>
      </c>
      <c r="EC99" s="29">
        <f t="shared" si="38"/>
        <v>0</v>
      </c>
      <c r="ED99" s="29">
        <f t="shared" si="38"/>
        <v>0</v>
      </c>
      <c r="EE99" s="29">
        <f t="shared" si="39"/>
        <v>0</v>
      </c>
      <c r="EF99" s="39"/>
      <c r="EG99" s="35"/>
      <c r="EH99" s="35"/>
      <c r="EI99" s="35"/>
      <c r="EJ99" s="35"/>
      <c r="EK99" s="35"/>
      <c r="EL99" s="39"/>
      <c r="EM99" s="35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ht="21" customHeight="1">
      <c r="A100" s="25">
        <v>91</v>
      </c>
      <c r="B100" s="59" t="s">
        <v>149</v>
      </c>
      <c r="C100" s="26">
        <v>0</v>
      </c>
      <c r="D100" s="38">
        <v>0</v>
      </c>
      <c r="E100" s="28">
        <f t="shared" si="40"/>
        <v>26496.600000000002</v>
      </c>
      <c r="F100" s="28">
        <f t="shared" si="40"/>
        <v>19957.45</v>
      </c>
      <c r="G100" s="29">
        <f t="shared" si="40"/>
        <v>19343.9846</v>
      </c>
      <c r="H100" s="29">
        <f t="shared" si="30"/>
        <v>96.926133348699352</v>
      </c>
      <c r="I100" s="29">
        <f t="shared" si="31"/>
        <v>73.005535049779965</v>
      </c>
      <c r="J100" s="29">
        <f t="shared" si="55"/>
        <v>11653.999999999998</v>
      </c>
      <c r="K100" s="29">
        <f t="shared" si="55"/>
        <v>8825.5</v>
      </c>
      <c r="L100" s="29">
        <f t="shared" si="55"/>
        <v>8211.9845999999998</v>
      </c>
      <c r="M100" s="29">
        <f t="shared" si="41"/>
        <v>93.048377995580992</v>
      </c>
      <c r="N100" s="29">
        <f t="shared" si="42"/>
        <v>70.46494422515876</v>
      </c>
      <c r="O100" s="29">
        <f t="shared" si="32"/>
        <v>3113.7</v>
      </c>
      <c r="P100" s="29">
        <f t="shared" si="32"/>
        <v>2335.2999999999997</v>
      </c>
      <c r="Q100" s="29">
        <f t="shared" si="32"/>
        <v>1368.8369999999995</v>
      </c>
      <c r="R100" s="29">
        <f t="shared" si="43"/>
        <v>58.615038753050982</v>
      </c>
      <c r="S100" s="26">
        <f t="shared" si="44"/>
        <v>43.961749686867705</v>
      </c>
      <c r="T100" s="30">
        <v>51.2</v>
      </c>
      <c r="U100" s="30">
        <v>51.2</v>
      </c>
      <c r="V100" s="29">
        <v>164.93499999999943</v>
      </c>
      <c r="W100" s="29">
        <f t="shared" si="45"/>
        <v>322.13867187499886</v>
      </c>
      <c r="X100" s="26">
        <f t="shared" si="46"/>
        <v>322.13867187499886</v>
      </c>
      <c r="Y100" s="38">
        <v>4646.8999999999996</v>
      </c>
      <c r="Z100" s="38">
        <v>3485.2</v>
      </c>
      <c r="AA100" s="29">
        <v>3951.0086000000001</v>
      </c>
      <c r="AB100" s="29">
        <f t="shared" si="47"/>
        <v>113.36533340984735</v>
      </c>
      <c r="AC100" s="26">
        <f t="shared" si="48"/>
        <v>85.024609955023791</v>
      </c>
      <c r="AD100" s="30">
        <v>3062.5</v>
      </c>
      <c r="AE100" s="30">
        <v>2284.1</v>
      </c>
      <c r="AF100" s="29">
        <v>1203.902</v>
      </c>
      <c r="AG100" s="29">
        <f t="shared" si="49"/>
        <v>52.707937480845857</v>
      </c>
      <c r="AH100" s="26">
        <f t="shared" si="50"/>
        <v>39.311085714285717</v>
      </c>
      <c r="AI100" s="30">
        <v>48</v>
      </c>
      <c r="AJ100" s="30">
        <v>36</v>
      </c>
      <c r="AK100" s="29">
        <v>243.40600000000001</v>
      </c>
      <c r="AL100" s="29">
        <f t="shared" si="51"/>
        <v>676.12777777777774</v>
      </c>
      <c r="AM100" s="26">
        <f t="shared" si="52"/>
        <v>507.09583333333336</v>
      </c>
      <c r="AN100" s="32">
        <v>0</v>
      </c>
      <c r="AO100" s="32">
        <v>0</v>
      </c>
      <c r="AP100" s="29">
        <v>0</v>
      </c>
      <c r="AQ100" s="29" t="e">
        <f t="shared" si="33"/>
        <v>#DIV/0!</v>
      </c>
      <c r="AR100" s="26" t="e">
        <f t="shared" si="34"/>
        <v>#DIV/0!</v>
      </c>
      <c r="AS100" s="31">
        <v>0</v>
      </c>
      <c r="AT100" s="31">
        <v>0</v>
      </c>
      <c r="AU100" s="26"/>
      <c r="AV100" s="26">
        <v>0</v>
      </c>
      <c r="AW100" s="26">
        <v>0</v>
      </c>
      <c r="AX100" s="26"/>
      <c r="AY100" s="26">
        <v>14842.6</v>
      </c>
      <c r="AZ100" s="26">
        <v>11131.95</v>
      </c>
      <c r="BA100" s="26">
        <v>11132</v>
      </c>
      <c r="BB100" s="31">
        <v>0</v>
      </c>
      <c r="BC100" s="33">
        <v>0</v>
      </c>
      <c r="BD100" s="33">
        <v>0</v>
      </c>
      <c r="BE100" s="34"/>
      <c r="BF100" s="34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9">
        <f t="shared" si="35"/>
        <v>620</v>
      </c>
      <c r="BO100" s="29">
        <f t="shared" si="35"/>
        <v>550</v>
      </c>
      <c r="BP100" s="29">
        <f t="shared" si="35"/>
        <v>853.68299999999999</v>
      </c>
      <c r="BQ100" s="29">
        <f t="shared" si="53"/>
        <v>155.21509090909092</v>
      </c>
      <c r="BR100" s="26">
        <f t="shared" si="54"/>
        <v>137.6908064516129</v>
      </c>
      <c r="BS100" s="30">
        <v>620</v>
      </c>
      <c r="BT100" s="30">
        <v>550</v>
      </c>
      <c r="BU100" s="29">
        <v>853.68299999999999</v>
      </c>
      <c r="BV100" s="26">
        <v>0</v>
      </c>
      <c r="BW100" s="26">
        <v>0</v>
      </c>
      <c r="BX100" s="29">
        <v>0</v>
      </c>
      <c r="BY100" s="26">
        <v>0</v>
      </c>
      <c r="BZ100" s="26">
        <v>0</v>
      </c>
      <c r="CA100" s="26">
        <v>0</v>
      </c>
      <c r="CB100" s="30">
        <v>0</v>
      </c>
      <c r="CC100" s="30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37">
        <v>1766</v>
      </c>
      <c r="CL100" s="37">
        <v>1324.5</v>
      </c>
      <c r="CM100" s="26">
        <v>1720.63</v>
      </c>
      <c r="CN100" s="30">
        <v>1459.4</v>
      </c>
      <c r="CO100" s="30">
        <v>1094.5</v>
      </c>
      <c r="CP100" s="26">
        <v>74.42</v>
      </c>
      <c r="CQ100" s="26">
        <v>1459.4</v>
      </c>
      <c r="CR100" s="26">
        <v>1094.5</v>
      </c>
      <c r="CS100" s="26">
        <v>0</v>
      </c>
      <c r="CT100" s="30">
        <v>0</v>
      </c>
      <c r="CU100" s="30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26">
        <v>0</v>
      </c>
      <c r="DD100" s="26">
        <v>0</v>
      </c>
      <c r="DE100" s="29">
        <v>0</v>
      </c>
      <c r="DF100" s="29">
        <v>0</v>
      </c>
      <c r="DG100" s="29">
        <f t="shared" si="36"/>
        <v>26496.600000000002</v>
      </c>
      <c r="DH100" s="29">
        <f t="shared" si="36"/>
        <v>19957.45</v>
      </c>
      <c r="DI100" s="29">
        <f t="shared" si="37"/>
        <v>19343.9846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  <c r="DP100" s="26">
        <v>0</v>
      </c>
      <c r="DQ100" s="26">
        <v>0</v>
      </c>
      <c r="DR100" s="26">
        <v>0</v>
      </c>
      <c r="DS100" s="26">
        <v>0</v>
      </c>
      <c r="DT100" s="26">
        <v>0</v>
      </c>
      <c r="DU100" s="26">
        <v>0</v>
      </c>
      <c r="DV100" s="26">
        <v>0</v>
      </c>
      <c r="DW100" s="26">
        <v>0</v>
      </c>
      <c r="DX100" s="26">
        <v>0</v>
      </c>
      <c r="DY100" s="26">
        <v>0</v>
      </c>
      <c r="DZ100" s="26">
        <v>0</v>
      </c>
      <c r="EA100" s="29">
        <v>0</v>
      </c>
      <c r="EB100" s="29">
        <v>0</v>
      </c>
      <c r="EC100" s="29">
        <f t="shared" si="38"/>
        <v>0</v>
      </c>
      <c r="ED100" s="29">
        <f t="shared" si="38"/>
        <v>0</v>
      </c>
      <c r="EE100" s="29">
        <f t="shared" si="39"/>
        <v>0</v>
      </c>
      <c r="EF100" s="39"/>
      <c r="EG100" s="35"/>
      <c r="EH100" s="35"/>
      <c r="EI100" s="35"/>
      <c r="EJ100" s="35"/>
      <c r="EK100" s="35"/>
      <c r="EL100" s="39"/>
      <c r="EM100" s="35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ht="21" customHeight="1">
      <c r="A101" s="25">
        <v>92</v>
      </c>
      <c r="B101" s="59" t="s">
        <v>150</v>
      </c>
      <c r="C101" s="26">
        <v>26793.399999999998</v>
      </c>
      <c r="D101" s="38">
        <v>0</v>
      </c>
      <c r="E101" s="28">
        <f t="shared" si="40"/>
        <v>9487</v>
      </c>
      <c r="F101" s="28">
        <f t="shared" si="40"/>
        <v>6715</v>
      </c>
      <c r="G101" s="29">
        <f t="shared" si="40"/>
        <v>6312.2800000000007</v>
      </c>
      <c r="H101" s="29">
        <f t="shared" si="30"/>
        <v>94.002680565897251</v>
      </c>
      <c r="I101" s="29">
        <f t="shared" si="31"/>
        <v>66.536102034362827</v>
      </c>
      <c r="J101" s="29">
        <f t="shared" si="55"/>
        <v>5987</v>
      </c>
      <c r="K101" s="29">
        <f t="shared" si="55"/>
        <v>4090</v>
      </c>
      <c r="L101" s="29">
        <f t="shared" si="55"/>
        <v>3687.28</v>
      </c>
      <c r="M101" s="29">
        <f t="shared" si="41"/>
        <v>90.153545232273842</v>
      </c>
      <c r="N101" s="29">
        <f t="shared" si="42"/>
        <v>61.588107566393859</v>
      </c>
      <c r="O101" s="29">
        <f t="shared" si="32"/>
        <v>200</v>
      </c>
      <c r="P101" s="29">
        <f t="shared" si="32"/>
        <v>150</v>
      </c>
      <c r="Q101" s="29">
        <f t="shared" si="32"/>
        <v>1803.1370000000002</v>
      </c>
      <c r="R101" s="29">
        <f t="shared" si="43"/>
        <v>1202.0913333333335</v>
      </c>
      <c r="S101" s="26">
        <f t="shared" si="44"/>
        <v>901.56850000000009</v>
      </c>
      <c r="T101" s="30">
        <v>0</v>
      </c>
      <c r="U101" s="30">
        <v>0</v>
      </c>
      <c r="V101" s="29">
        <v>1715.9070000000002</v>
      </c>
      <c r="W101" s="29" t="e">
        <f t="shared" si="45"/>
        <v>#DIV/0!</v>
      </c>
      <c r="X101" s="26" t="e">
        <f t="shared" si="46"/>
        <v>#DIV/0!</v>
      </c>
      <c r="Y101" s="38">
        <v>4500</v>
      </c>
      <c r="Z101" s="38">
        <v>3200</v>
      </c>
      <c r="AA101" s="29">
        <v>1357.143</v>
      </c>
      <c r="AB101" s="29">
        <f t="shared" si="47"/>
        <v>42.410718750000001</v>
      </c>
      <c r="AC101" s="26">
        <f t="shared" si="48"/>
        <v>30.158733333333331</v>
      </c>
      <c r="AD101" s="30">
        <v>200</v>
      </c>
      <c r="AE101" s="30">
        <v>150</v>
      </c>
      <c r="AF101" s="29">
        <v>87.23</v>
      </c>
      <c r="AG101" s="29">
        <f t="shared" si="49"/>
        <v>58.153333333333336</v>
      </c>
      <c r="AH101" s="26">
        <f t="shared" si="50"/>
        <v>43.615000000000002</v>
      </c>
      <c r="AI101" s="30">
        <v>0</v>
      </c>
      <c r="AJ101" s="30">
        <v>0</v>
      </c>
      <c r="AK101" s="29">
        <v>0</v>
      </c>
      <c r="AL101" s="29" t="e">
        <f t="shared" si="51"/>
        <v>#DIV/0!</v>
      </c>
      <c r="AM101" s="26" t="e">
        <f t="shared" si="52"/>
        <v>#DIV/0!</v>
      </c>
      <c r="AN101" s="32">
        <v>0</v>
      </c>
      <c r="AO101" s="32">
        <v>0</v>
      </c>
      <c r="AP101" s="29">
        <v>0</v>
      </c>
      <c r="AQ101" s="29" t="e">
        <f t="shared" si="33"/>
        <v>#DIV/0!</v>
      </c>
      <c r="AR101" s="26" t="e">
        <f t="shared" si="34"/>
        <v>#DIV/0!</v>
      </c>
      <c r="AS101" s="31">
        <v>0</v>
      </c>
      <c r="AT101" s="31">
        <v>0</v>
      </c>
      <c r="AU101" s="26"/>
      <c r="AV101" s="26">
        <v>0</v>
      </c>
      <c r="AW101" s="26">
        <v>0</v>
      </c>
      <c r="AX101" s="26"/>
      <c r="AY101" s="26">
        <v>3500</v>
      </c>
      <c r="AZ101" s="26">
        <v>2625</v>
      </c>
      <c r="BA101" s="26">
        <v>2625</v>
      </c>
      <c r="BB101" s="31">
        <v>0</v>
      </c>
      <c r="BC101" s="33">
        <v>0</v>
      </c>
      <c r="BD101" s="33">
        <v>0</v>
      </c>
      <c r="BE101" s="34"/>
      <c r="BF101" s="34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9">
        <f t="shared" si="35"/>
        <v>600</v>
      </c>
      <c r="BO101" s="29">
        <f t="shared" si="35"/>
        <v>500</v>
      </c>
      <c r="BP101" s="29">
        <f t="shared" si="35"/>
        <v>257.60000000000002</v>
      </c>
      <c r="BQ101" s="29">
        <f t="shared" si="53"/>
        <v>51.519999999999996</v>
      </c>
      <c r="BR101" s="26">
        <f t="shared" si="54"/>
        <v>42.933333333333337</v>
      </c>
      <c r="BS101" s="30">
        <v>400</v>
      </c>
      <c r="BT101" s="30">
        <v>300</v>
      </c>
      <c r="BU101" s="29">
        <v>257.60000000000002</v>
      </c>
      <c r="BV101" s="26">
        <v>0</v>
      </c>
      <c r="BW101" s="26">
        <v>0</v>
      </c>
      <c r="BX101" s="29">
        <v>0</v>
      </c>
      <c r="BY101" s="26">
        <v>0</v>
      </c>
      <c r="BZ101" s="26">
        <v>0</v>
      </c>
      <c r="CA101" s="26">
        <v>0</v>
      </c>
      <c r="CB101" s="30">
        <v>200</v>
      </c>
      <c r="CC101" s="30">
        <v>200</v>
      </c>
      <c r="CD101" s="26">
        <v>0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37">
        <v>0</v>
      </c>
      <c r="CL101" s="37">
        <v>0</v>
      </c>
      <c r="CM101" s="26">
        <v>0</v>
      </c>
      <c r="CN101" s="30">
        <v>650</v>
      </c>
      <c r="CO101" s="30">
        <v>240</v>
      </c>
      <c r="CP101" s="26">
        <v>232.4</v>
      </c>
      <c r="CQ101" s="26">
        <v>0</v>
      </c>
      <c r="CR101" s="26">
        <v>0</v>
      </c>
      <c r="CS101" s="26">
        <v>0</v>
      </c>
      <c r="CT101" s="30">
        <v>37</v>
      </c>
      <c r="CU101" s="30">
        <v>0</v>
      </c>
      <c r="CV101" s="26">
        <v>37</v>
      </c>
      <c r="CW101" s="26">
        <v>0</v>
      </c>
      <c r="CX101" s="26">
        <v>0</v>
      </c>
      <c r="CY101" s="26">
        <v>0</v>
      </c>
      <c r="CZ101" s="26">
        <v>0</v>
      </c>
      <c r="DA101" s="26">
        <v>0</v>
      </c>
      <c r="DB101" s="26">
        <v>0</v>
      </c>
      <c r="DC101" s="26">
        <v>0</v>
      </c>
      <c r="DD101" s="26">
        <v>0</v>
      </c>
      <c r="DE101" s="29">
        <v>0</v>
      </c>
      <c r="DF101" s="29">
        <v>0</v>
      </c>
      <c r="DG101" s="29">
        <f t="shared" si="36"/>
        <v>9487</v>
      </c>
      <c r="DH101" s="29">
        <f t="shared" si="36"/>
        <v>6715</v>
      </c>
      <c r="DI101" s="29">
        <f t="shared" si="37"/>
        <v>6312.2800000000007</v>
      </c>
      <c r="DJ101" s="26">
        <v>0</v>
      </c>
      <c r="DK101" s="26">
        <v>0</v>
      </c>
      <c r="DL101" s="26">
        <v>0</v>
      </c>
      <c r="DM101" s="26">
        <v>0</v>
      </c>
      <c r="DN101" s="26">
        <v>0</v>
      </c>
      <c r="DO101" s="26">
        <v>0</v>
      </c>
      <c r="DP101" s="26">
        <v>0</v>
      </c>
      <c r="DQ101" s="26">
        <v>0</v>
      </c>
      <c r="DR101" s="26">
        <v>0</v>
      </c>
      <c r="DS101" s="26">
        <v>0</v>
      </c>
      <c r="DT101" s="26">
        <v>0</v>
      </c>
      <c r="DU101" s="26">
        <v>0</v>
      </c>
      <c r="DV101" s="26">
        <v>0</v>
      </c>
      <c r="DW101" s="26">
        <v>0</v>
      </c>
      <c r="DX101" s="26">
        <v>0</v>
      </c>
      <c r="DY101" s="26">
        <v>0</v>
      </c>
      <c r="DZ101" s="26">
        <v>0</v>
      </c>
      <c r="EA101" s="29">
        <v>0</v>
      </c>
      <c r="EB101" s="29">
        <v>0</v>
      </c>
      <c r="EC101" s="29">
        <f t="shared" si="38"/>
        <v>0</v>
      </c>
      <c r="ED101" s="29">
        <f t="shared" si="38"/>
        <v>0</v>
      </c>
      <c r="EE101" s="29">
        <f t="shared" si="39"/>
        <v>0</v>
      </c>
      <c r="EF101" s="39"/>
      <c r="EG101" s="35"/>
      <c r="EH101" s="35"/>
      <c r="EI101" s="35"/>
      <c r="EJ101" s="35"/>
      <c r="EK101" s="35"/>
      <c r="EL101" s="39"/>
      <c r="EM101" s="35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ht="21" customHeight="1">
      <c r="A102" s="25">
        <v>93</v>
      </c>
      <c r="B102" s="59" t="s">
        <v>151</v>
      </c>
      <c r="C102" s="26">
        <v>18334</v>
      </c>
      <c r="D102" s="38">
        <v>0</v>
      </c>
      <c r="E102" s="28">
        <f t="shared" si="40"/>
        <v>20539.699999999997</v>
      </c>
      <c r="F102" s="28">
        <f t="shared" si="40"/>
        <v>15402.275000000001</v>
      </c>
      <c r="G102" s="29">
        <f t="shared" si="40"/>
        <v>16244.655999999999</v>
      </c>
      <c r="H102" s="29">
        <f t="shared" si="30"/>
        <v>105.4691985437216</v>
      </c>
      <c r="I102" s="29">
        <f t="shared" si="31"/>
        <v>79.089061670813109</v>
      </c>
      <c r="J102" s="29">
        <f t="shared" si="55"/>
        <v>6990.4</v>
      </c>
      <c r="K102" s="29">
        <f t="shared" si="55"/>
        <v>5240.3</v>
      </c>
      <c r="L102" s="29">
        <f t="shared" si="55"/>
        <v>6082.6559999999999</v>
      </c>
      <c r="M102" s="29">
        <f t="shared" si="41"/>
        <v>116.07457588306012</v>
      </c>
      <c r="N102" s="29">
        <f t="shared" si="42"/>
        <v>87.014419775692389</v>
      </c>
      <c r="O102" s="29">
        <f t="shared" si="32"/>
        <v>2000.4</v>
      </c>
      <c r="P102" s="29">
        <f t="shared" si="32"/>
        <v>1500.3</v>
      </c>
      <c r="Q102" s="29">
        <f t="shared" si="32"/>
        <v>2181.857</v>
      </c>
      <c r="R102" s="29">
        <f t="shared" si="43"/>
        <v>145.42804772378858</v>
      </c>
      <c r="S102" s="26">
        <f t="shared" si="44"/>
        <v>109.07103579284143</v>
      </c>
      <c r="T102" s="30">
        <v>0.4</v>
      </c>
      <c r="U102" s="30">
        <v>0.3</v>
      </c>
      <c r="V102" s="29">
        <v>451.55599999999998</v>
      </c>
      <c r="W102" s="29">
        <f t="shared" si="45"/>
        <v>150518.66666666669</v>
      </c>
      <c r="X102" s="26">
        <f t="shared" si="46"/>
        <v>112888.99999999999</v>
      </c>
      <c r="Y102" s="38">
        <v>4000</v>
      </c>
      <c r="Z102" s="38">
        <v>3000</v>
      </c>
      <c r="AA102" s="29">
        <v>3707.607</v>
      </c>
      <c r="AB102" s="29">
        <f t="shared" si="47"/>
        <v>123.58689999999999</v>
      </c>
      <c r="AC102" s="26">
        <f t="shared" si="48"/>
        <v>92.690174999999996</v>
      </c>
      <c r="AD102" s="30">
        <v>2000</v>
      </c>
      <c r="AE102" s="30">
        <v>1500</v>
      </c>
      <c r="AF102" s="29">
        <v>1730.3009999999999</v>
      </c>
      <c r="AG102" s="29">
        <f t="shared" si="49"/>
        <v>115.35340000000001</v>
      </c>
      <c r="AH102" s="26">
        <f t="shared" si="50"/>
        <v>86.515049999999988</v>
      </c>
      <c r="AI102" s="30">
        <v>50</v>
      </c>
      <c r="AJ102" s="30">
        <v>35</v>
      </c>
      <c r="AK102" s="29">
        <v>15</v>
      </c>
      <c r="AL102" s="29">
        <f t="shared" si="51"/>
        <v>42.857142857142854</v>
      </c>
      <c r="AM102" s="26">
        <f t="shared" si="52"/>
        <v>30</v>
      </c>
      <c r="AN102" s="32">
        <v>0</v>
      </c>
      <c r="AO102" s="32">
        <v>0</v>
      </c>
      <c r="AP102" s="29">
        <v>0</v>
      </c>
      <c r="AQ102" s="29" t="e">
        <f t="shared" si="33"/>
        <v>#DIV/0!</v>
      </c>
      <c r="AR102" s="26" t="e">
        <f t="shared" si="34"/>
        <v>#DIV/0!</v>
      </c>
      <c r="AS102" s="31">
        <v>0</v>
      </c>
      <c r="AT102" s="31">
        <v>0</v>
      </c>
      <c r="AU102" s="26"/>
      <c r="AV102" s="26">
        <v>0</v>
      </c>
      <c r="AW102" s="26">
        <v>0</v>
      </c>
      <c r="AX102" s="26"/>
      <c r="AY102" s="26">
        <v>13549.3</v>
      </c>
      <c r="AZ102" s="26">
        <v>10161.975</v>
      </c>
      <c r="BA102" s="26">
        <v>10162</v>
      </c>
      <c r="BB102" s="31">
        <v>0</v>
      </c>
      <c r="BC102" s="33">
        <v>0</v>
      </c>
      <c r="BD102" s="33">
        <v>0</v>
      </c>
      <c r="BE102" s="34"/>
      <c r="BF102" s="34">
        <v>0</v>
      </c>
      <c r="BG102" s="26">
        <v>0</v>
      </c>
      <c r="BH102" s="26">
        <v>0</v>
      </c>
      <c r="BI102" s="26">
        <v>0</v>
      </c>
      <c r="BJ102" s="26">
        <v>0</v>
      </c>
      <c r="BK102" s="26">
        <v>0</v>
      </c>
      <c r="BL102" s="26">
        <v>0</v>
      </c>
      <c r="BM102" s="26">
        <v>0</v>
      </c>
      <c r="BN102" s="29">
        <f t="shared" si="35"/>
        <v>540</v>
      </c>
      <c r="BO102" s="29">
        <f t="shared" si="35"/>
        <v>405</v>
      </c>
      <c r="BP102" s="29">
        <f t="shared" si="35"/>
        <v>178.19200000000001</v>
      </c>
      <c r="BQ102" s="29">
        <f t="shared" si="53"/>
        <v>43.998024691358026</v>
      </c>
      <c r="BR102" s="26">
        <f t="shared" si="54"/>
        <v>32.998518518518523</v>
      </c>
      <c r="BS102" s="30">
        <v>300</v>
      </c>
      <c r="BT102" s="30">
        <v>225</v>
      </c>
      <c r="BU102" s="29">
        <v>18.192</v>
      </c>
      <c r="BV102" s="26">
        <v>0</v>
      </c>
      <c r="BW102" s="26">
        <v>0</v>
      </c>
      <c r="BX102" s="29">
        <v>0</v>
      </c>
      <c r="BY102" s="26">
        <v>0</v>
      </c>
      <c r="BZ102" s="26">
        <v>0</v>
      </c>
      <c r="CA102" s="26">
        <v>0</v>
      </c>
      <c r="CB102" s="30">
        <v>240</v>
      </c>
      <c r="CC102" s="30">
        <v>180</v>
      </c>
      <c r="CD102" s="26">
        <v>160</v>
      </c>
      <c r="CE102" s="26">
        <v>0</v>
      </c>
      <c r="CF102" s="26">
        <v>0</v>
      </c>
      <c r="CG102" s="26">
        <v>0</v>
      </c>
      <c r="CH102" s="26">
        <v>0</v>
      </c>
      <c r="CI102" s="26">
        <v>0</v>
      </c>
      <c r="CJ102" s="26">
        <v>0</v>
      </c>
      <c r="CK102" s="37">
        <v>0</v>
      </c>
      <c r="CL102" s="37">
        <v>0</v>
      </c>
      <c r="CM102" s="26">
        <v>0</v>
      </c>
      <c r="CN102" s="30">
        <v>0</v>
      </c>
      <c r="CO102" s="30">
        <v>0</v>
      </c>
      <c r="CP102" s="26">
        <v>0</v>
      </c>
      <c r="CQ102" s="30">
        <v>0</v>
      </c>
      <c r="CR102" s="30">
        <v>0</v>
      </c>
      <c r="CS102" s="26">
        <v>0</v>
      </c>
      <c r="CT102" s="30">
        <v>0</v>
      </c>
      <c r="CU102" s="30">
        <v>0</v>
      </c>
      <c r="CV102" s="26">
        <v>0</v>
      </c>
      <c r="CW102" s="26">
        <v>0</v>
      </c>
      <c r="CX102" s="26">
        <v>0</v>
      </c>
      <c r="CY102" s="26">
        <v>0</v>
      </c>
      <c r="CZ102" s="26">
        <v>0</v>
      </c>
      <c r="DA102" s="26">
        <v>0</v>
      </c>
      <c r="DB102" s="26">
        <v>0</v>
      </c>
      <c r="DC102" s="26">
        <v>400</v>
      </c>
      <c r="DD102" s="26">
        <v>300</v>
      </c>
      <c r="DE102" s="29">
        <v>0</v>
      </c>
      <c r="DF102" s="29">
        <v>0</v>
      </c>
      <c r="DG102" s="29">
        <f t="shared" si="36"/>
        <v>20539.699999999997</v>
      </c>
      <c r="DH102" s="29">
        <f t="shared" si="36"/>
        <v>15402.275000000001</v>
      </c>
      <c r="DI102" s="29">
        <f t="shared" si="37"/>
        <v>16244.655999999999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  <c r="DP102" s="26">
        <v>0</v>
      </c>
      <c r="DQ102" s="26">
        <v>0</v>
      </c>
      <c r="DR102" s="26">
        <v>0</v>
      </c>
      <c r="DS102" s="26">
        <v>0</v>
      </c>
      <c r="DT102" s="26">
        <v>0</v>
      </c>
      <c r="DU102" s="26">
        <v>0</v>
      </c>
      <c r="DV102" s="26">
        <v>0</v>
      </c>
      <c r="DW102" s="26">
        <v>0</v>
      </c>
      <c r="DX102" s="26">
        <v>0</v>
      </c>
      <c r="DY102" s="26">
        <v>0</v>
      </c>
      <c r="DZ102" s="26">
        <v>0</v>
      </c>
      <c r="EA102" s="29">
        <v>0</v>
      </c>
      <c r="EB102" s="29">
        <v>0</v>
      </c>
      <c r="EC102" s="29">
        <f t="shared" si="38"/>
        <v>0</v>
      </c>
      <c r="ED102" s="29">
        <f t="shared" si="38"/>
        <v>0</v>
      </c>
      <c r="EE102" s="29">
        <f t="shared" si="39"/>
        <v>0</v>
      </c>
      <c r="EF102" s="39"/>
      <c r="EG102" s="35"/>
      <c r="EH102" s="35"/>
      <c r="EI102" s="35"/>
      <c r="EJ102" s="35"/>
      <c r="EK102" s="35"/>
      <c r="EL102" s="39"/>
      <c r="EM102" s="35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256" ht="21" customHeight="1">
      <c r="A103" s="25">
        <v>94</v>
      </c>
      <c r="B103" s="59" t="s">
        <v>152</v>
      </c>
      <c r="C103" s="26">
        <v>1664.5</v>
      </c>
      <c r="D103" s="38">
        <v>29.8</v>
      </c>
      <c r="E103" s="28">
        <f t="shared" si="40"/>
        <v>16350</v>
      </c>
      <c r="F103" s="28">
        <f t="shared" si="40"/>
        <v>12262.5</v>
      </c>
      <c r="G103" s="29">
        <f t="shared" si="40"/>
        <v>9575.2469999999994</v>
      </c>
      <c r="H103" s="29">
        <f t="shared" si="30"/>
        <v>78.085602446483165</v>
      </c>
      <c r="I103" s="29">
        <f t="shared" si="31"/>
        <v>58.564201834862381</v>
      </c>
      <c r="J103" s="29">
        <f t="shared" si="55"/>
        <v>12850</v>
      </c>
      <c r="K103" s="29">
        <f t="shared" si="55"/>
        <v>9637.5</v>
      </c>
      <c r="L103" s="29">
        <f t="shared" si="55"/>
        <v>6950.2470000000003</v>
      </c>
      <c r="M103" s="29">
        <f t="shared" si="41"/>
        <v>72.116700389105063</v>
      </c>
      <c r="N103" s="29">
        <f t="shared" si="42"/>
        <v>54.087525291828797</v>
      </c>
      <c r="O103" s="29">
        <f t="shared" si="32"/>
        <v>600</v>
      </c>
      <c r="P103" s="29">
        <f t="shared" si="32"/>
        <v>450</v>
      </c>
      <c r="Q103" s="29">
        <f t="shared" si="32"/>
        <v>2494.4859999999999</v>
      </c>
      <c r="R103" s="29">
        <f t="shared" si="43"/>
        <v>554.33022222222212</v>
      </c>
      <c r="S103" s="26">
        <f t="shared" si="44"/>
        <v>415.74766666666665</v>
      </c>
      <c r="T103" s="30">
        <v>0</v>
      </c>
      <c r="U103" s="30">
        <v>0</v>
      </c>
      <c r="V103" s="29">
        <v>2036.4099999999996</v>
      </c>
      <c r="W103" s="29" t="e">
        <f t="shared" si="45"/>
        <v>#DIV/0!</v>
      </c>
      <c r="X103" s="26" t="e">
        <f t="shared" si="46"/>
        <v>#DIV/0!</v>
      </c>
      <c r="Y103" s="38">
        <v>11500</v>
      </c>
      <c r="Z103" s="38">
        <v>8625</v>
      </c>
      <c r="AA103" s="29">
        <v>3864.6210000000001</v>
      </c>
      <c r="AB103" s="29">
        <f t="shared" si="47"/>
        <v>44.807200000000002</v>
      </c>
      <c r="AC103" s="26">
        <f t="shared" si="48"/>
        <v>33.605400000000003</v>
      </c>
      <c r="AD103" s="30">
        <v>600</v>
      </c>
      <c r="AE103" s="30">
        <v>450</v>
      </c>
      <c r="AF103" s="29">
        <v>458.07600000000002</v>
      </c>
      <c r="AG103" s="29">
        <f t="shared" si="49"/>
        <v>101.79466666666667</v>
      </c>
      <c r="AH103" s="26">
        <f t="shared" si="50"/>
        <v>76.346000000000004</v>
      </c>
      <c r="AI103" s="30">
        <v>0</v>
      </c>
      <c r="AJ103" s="30">
        <v>0</v>
      </c>
      <c r="AK103" s="29">
        <v>0</v>
      </c>
      <c r="AL103" s="29" t="e">
        <f t="shared" si="51"/>
        <v>#DIV/0!</v>
      </c>
      <c r="AM103" s="26" t="e">
        <f t="shared" si="52"/>
        <v>#DIV/0!</v>
      </c>
      <c r="AN103" s="32">
        <v>0</v>
      </c>
      <c r="AO103" s="32">
        <v>0</v>
      </c>
      <c r="AP103" s="29">
        <v>0</v>
      </c>
      <c r="AQ103" s="29" t="e">
        <f t="shared" si="33"/>
        <v>#DIV/0!</v>
      </c>
      <c r="AR103" s="26" t="e">
        <f t="shared" si="34"/>
        <v>#DIV/0!</v>
      </c>
      <c r="AS103" s="31">
        <v>0</v>
      </c>
      <c r="AT103" s="31">
        <v>0</v>
      </c>
      <c r="AU103" s="26"/>
      <c r="AV103" s="26">
        <v>0</v>
      </c>
      <c r="AW103" s="26">
        <v>0</v>
      </c>
      <c r="AX103" s="26"/>
      <c r="AY103" s="26">
        <v>3500</v>
      </c>
      <c r="AZ103" s="26">
        <v>2625</v>
      </c>
      <c r="BA103" s="26">
        <v>2625</v>
      </c>
      <c r="BB103" s="31">
        <v>0</v>
      </c>
      <c r="BC103" s="33">
        <v>0</v>
      </c>
      <c r="BD103" s="33">
        <v>0</v>
      </c>
      <c r="BE103" s="34"/>
      <c r="BF103" s="34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9">
        <f t="shared" si="35"/>
        <v>350</v>
      </c>
      <c r="BO103" s="29">
        <f t="shared" si="35"/>
        <v>262.5</v>
      </c>
      <c r="BP103" s="29">
        <f t="shared" si="35"/>
        <v>467.42</v>
      </c>
      <c r="BQ103" s="29">
        <f t="shared" si="53"/>
        <v>178.06476190476189</v>
      </c>
      <c r="BR103" s="26">
        <f t="shared" si="54"/>
        <v>133.54857142857145</v>
      </c>
      <c r="BS103" s="30">
        <v>350</v>
      </c>
      <c r="BT103" s="30">
        <v>262.5</v>
      </c>
      <c r="BU103" s="29">
        <v>467.42</v>
      </c>
      <c r="BV103" s="26">
        <v>0</v>
      </c>
      <c r="BW103" s="26">
        <v>0</v>
      </c>
      <c r="BX103" s="29">
        <v>0</v>
      </c>
      <c r="BY103" s="26">
        <v>0</v>
      </c>
      <c r="BZ103" s="26">
        <v>0</v>
      </c>
      <c r="CA103" s="26">
        <v>0</v>
      </c>
      <c r="CB103" s="30">
        <v>0</v>
      </c>
      <c r="CC103" s="30">
        <v>0</v>
      </c>
      <c r="CD103" s="26">
        <v>0</v>
      </c>
      <c r="CE103" s="26">
        <v>0</v>
      </c>
      <c r="CF103" s="26">
        <v>0</v>
      </c>
      <c r="CG103" s="26">
        <v>0</v>
      </c>
      <c r="CH103" s="26">
        <v>0</v>
      </c>
      <c r="CI103" s="26">
        <v>0</v>
      </c>
      <c r="CJ103" s="26">
        <v>0</v>
      </c>
      <c r="CK103" s="37">
        <v>0</v>
      </c>
      <c r="CL103" s="37">
        <v>0</v>
      </c>
      <c r="CM103" s="26">
        <v>123.72</v>
      </c>
      <c r="CN103" s="30">
        <v>400</v>
      </c>
      <c r="CO103" s="30">
        <v>300</v>
      </c>
      <c r="CP103" s="26">
        <v>0</v>
      </c>
      <c r="CQ103" s="30">
        <v>400</v>
      </c>
      <c r="CR103" s="30">
        <v>300</v>
      </c>
      <c r="CS103" s="26">
        <v>0</v>
      </c>
      <c r="CT103" s="30">
        <v>0</v>
      </c>
      <c r="CU103" s="30">
        <v>0</v>
      </c>
      <c r="CV103" s="26">
        <v>0</v>
      </c>
      <c r="CW103" s="26">
        <v>0</v>
      </c>
      <c r="CX103" s="26">
        <v>0</v>
      </c>
      <c r="CY103" s="26">
        <v>0</v>
      </c>
      <c r="CZ103" s="26">
        <v>0</v>
      </c>
      <c r="DA103" s="26">
        <v>0</v>
      </c>
      <c r="DB103" s="26">
        <v>0</v>
      </c>
      <c r="DC103" s="26">
        <v>0</v>
      </c>
      <c r="DD103" s="26">
        <v>0</v>
      </c>
      <c r="DE103" s="29">
        <v>0</v>
      </c>
      <c r="DF103" s="29">
        <v>0</v>
      </c>
      <c r="DG103" s="29">
        <f t="shared" si="36"/>
        <v>16350</v>
      </c>
      <c r="DH103" s="29">
        <f t="shared" si="36"/>
        <v>12262.5</v>
      </c>
      <c r="DI103" s="29">
        <f t="shared" si="37"/>
        <v>9575.2469999999994</v>
      </c>
      <c r="DJ103" s="26">
        <v>0</v>
      </c>
      <c r="DK103" s="26">
        <v>0</v>
      </c>
      <c r="DL103" s="26">
        <v>0</v>
      </c>
      <c r="DM103" s="26">
        <v>0</v>
      </c>
      <c r="DN103" s="26">
        <v>0</v>
      </c>
      <c r="DO103" s="26">
        <v>0</v>
      </c>
      <c r="DP103" s="26">
        <v>0</v>
      </c>
      <c r="DQ103" s="26">
        <v>0</v>
      </c>
      <c r="DR103" s="26">
        <v>0</v>
      </c>
      <c r="DS103" s="26">
        <v>0</v>
      </c>
      <c r="DT103" s="26">
        <v>0</v>
      </c>
      <c r="DU103" s="26">
        <v>0</v>
      </c>
      <c r="DV103" s="26">
        <v>0</v>
      </c>
      <c r="DW103" s="26">
        <v>0</v>
      </c>
      <c r="DX103" s="26">
        <v>0</v>
      </c>
      <c r="DY103" s="26">
        <v>0</v>
      </c>
      <c r="DZ103" s="26">
        <v>0</v>
      </c>
      <c r="EA103" s="29">
        <v>0</v>
      </c>
      <c r="EB103" s="29">
        <v>0</v>
      </c>
      <c r="EC103" s="29">
        <f t="shared" si="38"/>
        <v>0</v>
      </c>
      <c r="ED103" s="29">
        <f t="shared" si="38"/>
        <v>0</v>
      </c>
      <c r="EE103" s="29">
        <f t="shared" si="39"/>
        <v>0</v>
      </c>
      <c r="EF103" s="39"/>
      <c r="EG103" s="35"/>
      <c r="EH103" s="35"/>
      <c r="EI103" s="35"/>
      <c r="EJ103" s="35"/>
      <c r="EK103" s="35"/>
      <c r="EL103" s="39"/>
      <c r="EM103" s="35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ht="21" customHeight="1">
      <c r="A104" s="25">
        <v>95</v>
      </c>
      <c r="B104" s="59" t="s">
        <v>153</v>
      </c>
      <c r="C104" s="26">
        <v>11176.1</v>
      </c>
      <c r="D104" s="38">
        <v>597.79999999999995</v>
      </c>
      <c r="E104" s="28">
        <f t="shared" si="40"/>
        <v>58726</v>
      </c>
      <c r="F104" s="28">
        <f t="shared" si="40"/>
        <v>48763.5</v>
      </c>
      <c r="G104" s="29">
        <f t="shared" si="40"/>
        <v>14140.428</v>
      </c>
      <c r="H104" s="29">
        <f t="shared" si="30"/>
        <v>28.997975945122889</v>
      </c>
      <c r="I104" s="29">
        <f t="shared" si="31"/>
        <v>24.078650001702822</v>
      </c>
      <c r="J104" s="29">
        <f t="shared" si="55"/>
        <v>19720</v>
      </c>
      <c r="K104" s="29">
        <f t="shared" si="55"/>
        <v>10632.5</v>
      </c>
      <c r="L104" s="29">
        <f t="shared" si="55"/>
        <v>11515.428</v>
      </c>
      <c r="M104" s="29">
        <f t="shared" si="41"/>
        <v>108.30404890665413</v>
      </c>
      <c r="N104" s="29">
        <f t="shared" si="42"/>
        <v>58.394665314401614</v>
      </c>
      <c r="O104" s="29">
        <f t="shared" si="32"/>
        <v>410</v>
      </c>
      <c r="P104" s="29">
        <f t="shared" si="32"/>
        <v>307.5</v>
      </c>
      <c r="Q104" s="29">
        <f t="shared" si="32"/>
        <v>1229.9199999999978</v>
      </c>
      <c r="R104" s="29">
        <f t="shared" si="43"/>
        <v>399.97398373983668</v>
      </c>
      <c r="S104" s="26">
        <f t="shared" si="44"/>
        <v>299.9804878048775</v>
      </c>
      <c r="T104" s="30">
        <v>10</v>
      </c>
      <c r="U104" s="30">
        <v>7.5</v>
      </c>
      <c r="V104" s="29">
        <v>806.6409999999978</v>
      </c>
      <c r="W104" s="29">
        <f t="shared" si="45"/>
        <v>10755.213333333304</v>
      </c>
      <c r="X104" s="26">
        <f t="shared" si="46"/>
        <v>8066.409999999978</v>
      </c>
      <c r="Y104" s="38">
        <v>18800</v>
      </c>
      <c r="Z104" s="38">
        <v>10000</v>
      </c>
      <c r="AA104" s="29">
        <v>9775.1020000000008</v>
      </c>
      <c r="AB104" s="29">
        <f t="shared" si="47"/>
        <v>97.751020000000011</v>
      </c>
      <c r="AC104" s="26">
        <f t="shared" si="48"/>
        <v>51.99522340425532</v>
      </c>
      <c r="AD104" s="30">
        <v>400</v>
      </c>
      <c r="AE104" s="30">
        <v>300</v>
      </c>
      <c r="AF104" s="29">
        <v>423.279</v>
      </c>
      <c r="AG104" s="29">
        <f t="shared" si="49"/>
        <v>141.09299999999999</v>
      </c>
      <c r="AH104" s="26">
        <f t="shared" si="50"/>
        <v>105.81974999999998</v>
      </c>
      <c r="AI104" s="30">
        <v>0</v>
      </c>
      <c r="AJ104" s="30">
        <v>0</v>
      </c>
      <c r="AK104" s="29">
        <v>45</v>
      </c>
      <c r="AL104" s="29" t="e">
        <f t="shared" si="51"/>
        <v>#DIV/0!</v>
      </c>
      <c r="AM104" s="26" t="e">
        <f t="shared" si="52"/>
        <v>#DIV/0!</v>
      </c>
      <c r="AN104" s="32">
        <v>0</v>
      </c>
      <c r="AO104" s="32">
        <v>0</v>
      </c>
      <c r="AP104" s="29">
        <v>0</v>
      </c>
      <c r="AQ104" s="29" t="e">
        <f t="shared" si="33"/>
        <v>#DIV/0!</v>
      </c>
      <c r="AR104" s="26" t="e">
        <f t="shared" si="34"/>
        <v>#DIV/0!</v>
      </c>
      <c r="AS104" s="31">
        <v>0</v>
      </c>
      <c r="AT104" s="31">
        <v>0</v>
      </c>
      <c r="AU104" s="26"/>
      <c r="AV104" s="26">
        <v>0</v>
      </c>
      <c r="AW104" s="26">
        <v>0</v>
      </c>
      <c r="AX104" s="26"/>
      <c r="AY104" s="26">
        <v>3500</v>
      </c>
      <c r="AZ104" s="26">
        <v>2625</v>
      </c>
      <c r="BA104" s="26">
        <v>2625</v>
      </c>
      <c r="BB104" s="31">
        <v>0</v>
      </c>
      <c r="BC104" s="33">
        <v>0</v>
      </c>
      <c r="BD104" s="33">
        <v>0</v>
      </c>
      <c r="BE104" s="34"/>
      <c r="BF104" s="34">
        <v>0</v>
      </c>
      <c r="BG104" s="26">
        <v>0</v>
      </c>
      <c r="BH104" s="26">
        <v>0</v>
      </c>
      <c r="BI104" s="26">
        <v>0</v>
      </c>
      <c r="BJ104" s="26">
        <v>0</v>
      </c>
      <c r="BK104" s="26">
        <v>0</v>
      </c>
      <c r="BL104" s="26">
        <v>0</v>
      </c>
      <c r="BM104" s="26">
        <v>0</v>
      </c>
      <c r="BN104" s="29">
        <f t="shared" si="35"/>
        <v>341</v>
      </c>
      <c r="BO104" s="29">
        <f t="shared" si="35"/>
        <v>200</v>
      </c>
      <c r="BP104" s="29">
        <f t="shared" si="35"/>
        <v>140</v>
      </c>
      <c r="BQ104" s="29">
        <f t="shared" si="53"/>
        <v>70</v>
      </c>
      <c r="BR104" s="26">
        <f t="shared" si="54"/>
        <v>41.055718475073313</v>
      </c>
      <c r="BS104" s="30">
        <v>341</v>
      </c>
      <c r="BT104" s="30">
        <v>200</v>
      </c>
      <c r="BU104" s="29">
        <v>140</v>
      </c>
      <c r="BV104" s="26">
        <v>0</v>
      </c>
      <c r="BW104" s="26">
        <v>0</v>
      </c>
      <c r="BX104" s="29">
        <v>0</v>
      </c>
      <c r="BY104" s="26">
        <v>0</v>
      </c>
      <c r="BZ104" s="26">
        <v>0</v>
      </c>
      <c r="CA104" s="26">
        <v>0</v>
      </c>
      <c r="CB104" s="30">
        <v>0</v>
      </c>
      <c r="CC104" s="30">
        <v>0</v>
      </c>
      <c r="CD104" s="26">
        <v>0</v>
      </c>
      <c r="CE104" s="26">
        <v>0</v>
      </c>
      <c r="CF104" s="26">
        <v>0</v>
      </c>
      <c r="CG104" s="26">
        <v>0</v>
      </c>
      <c r="CH104" s="26">
        <v>0</v>
      </c>
      <c r="CI104" s="26">
        <v>0</v>
      </c>
      <c r="CJ104" s="26">
        <v>0</v>
      </c>
      <c r="CK104" s="37">
        <v>0</v>
      </c>
      <c r="CL104" s="37">
        <v>0</v>
      </c>
      <c r="CM104" s="26">
        <v>0</v>
      </c>
      <c r="CN104" s="30">
        <v>169</v>
      </c>
      <c r="CO104" s="30">
        <v>125</v>
      </c>
      <c r="CP104" s="26">
        <v>0</v>
      </c>
      <c r="CQ104" s="26">
        <v>169</v>
      </c>
      <c r="CR104" s="26">
        <v>125</v>
      </c>
      <c r="CS104" s="26">
        <v>0</v>
      </c>
      <c r="CT104" s="30">
        <v>0</v>
      </c>
      <c r="CU104" s="30">
        <v>0</v>
      </c>
      <c r="CV104" s="26">
        <v>0</v>
      </c>
      <c r="CW104" s="26">
        <v>0</v>
      </c>
      <c r="CX104" s="26">
        <v>0</v>
      </c>
      <c r="CY104" s="26">
        <v>325.40600000000001</v>
      </c>
      <c r="CZ104" s="26">
        <v>0</v>
      </c>
      <c r="DA104" s="26">
        <v>0</v>
      </c>
      <c r="DB104" s="26">
        <v>0</v>
      </c>
      <c r="DC104" s="26">
        <v>0</v>
      </c>
      <c r="DD104" s="26">
        <v>0</v>
      </c>
      <c r="DE104" s="29">
        <v>0</v>
      </c>
      <c r="DF104" s="29">
        <v>0</v>
      </c>
      <c r="DG104" s="29">
        <f t="shared" si="36"/>
        <v>23220</v>
      </c>
      <c r="DH104" s="29">
        <f t="shared" si="36"/>
        <v>13257.5</v>
      </c>
      <c r="DI104" s="29">
        <f t="shared" si="37"/>
        <v>14140.428</v>
      </c>
      <c r="DJ104" s="26">
        <v>0</v>
      </c>
      <c r="DK104" s="26">
        <v>0</v>
      </c>
      <c r="DL104" s="26">
        <v>0</v>
      </c>
      <c r="DM104" s="26">
        <v>35506</v>
      </c>
      <c r="DN104" s="26">
        <v>35506</v>
      </c>
      <c r="DO104" s="26">
        <v>0</v>
      </c>
      <c r="DP104" s="26">
        <v>0</v>
      </c>
      <c r="DQ104" s="26">
        <v>0</v>
      </c>
      <c r="DR104" s="26">
        <v>0</v>
      </c>
      <c r="DS104" s="26">
        <v>0</v>
      </c>
      <c r="DT104" s="26">
        <v>0</v>
      </c>
      <c r="DU104" s="26">
        <v>0</v>
      </c>
      <c r="DV104" s="26">
        <v>0</v>
      </c>
      <c r="DW104" s="26">
        <v>0</v>
      </c>
      <c r="DX104" s="26">
        <v>0</v>
      </c>
      <c r="DY104" s="26">
        <v>0</v>
      </c>
      <c r="DZ104" s="26">
        <v>0</v>
      </c>
      <c r="EA104" s="29">
        <v>0</v>
      </c>
      <c r="EB104" s="29">
        <v>0</v>
      </c>
      <c r="EC104" s="29">
        <f t="shared" si="38"/>
        <v>35506</v>
      </c>
      <c r="ED104" s="29">
        <f t="shared" si="38"/>
        <v>35506</v>
      </c>
      <c r="EE104" s="29">
        <f t="shared" si="39"/>
        <v>0</v>
      </c>
      <c r="EF104" s="39"/>
      <c r="EG104" s="35"/>
      <c r="EH104" s="35"/>
      <c r="EI104" s="35"/>
      <c r="EJ104" s="35"/>
      <c r="EK104" s="35"/>
      <c r="EL104" s="39"/>
      <c r="EM104" s="35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1:256" ht="21" customHeight="1">
      <c r="A105" s="25">
        <v>96</v>
      </c>
      <c r="B105" s="59" t="s">
        <v>154</v>
      </c>
      <c r="C105" s="26">
        <v>2929</v>
      </c>
      <c r="D105" s="38">
        <v>159.6</v>
      </c>
      <c r="E105" s="28">
        <f t="shared" si="40"/>
        <v>31729.3</v>
      </c>
      <c r="F105" s="28">
        <f t="shared" si="40"/>
        <v>22173.224999999999</v>
      </c>
      <c r="G105" s="29">
        <f t="shared" si="40"/>
        <v>15769.841</v>
      </c>
      <c r="H105" s="29">
        <f t="shared" si="30"/>
        <v>71.121097630137257</v>
      </c>
      <c r="I105" s="29">
        <f t="shared" si="31"/>
        <v>49.701194164384347</v>
      </c>
      <c r="J105" s="29">
        <f t="shared" si="55"/>
        <v>14145</v>
      </c>
      <c r="K105" s="29">
        <f t="shared" si="55"/>
        <v>8110</v>
      </c>
      <c r="L105" s="29">
        <f t="shared" si="55"/>
        <v>4405.741</v>
      </c>
      <c r="M105" s="29">
        <f t="shared" si="41"/>
        <v>54.324796547472253</v>
      </c>
      <c r="N105" s="29">
        <f t="shared" si="42"/>
        <v>31.146984800282784</v>
      </c>
      <c r="O105" s="29">
        <f t="shared" si="32"/>
        <v>3680</v>
      </c>
      <c r="P105" s="29">
        <f t="shared" si="32"/>
        <v>2360</v>
      </c>
      <c r="Q105" s="29">
        <f t="shared" si="32"/>
        <v>3041.4809999999998</v>
      </c>
      <c r="R105" s="29">
        <f t="shared" si="43"/>
        <v>128.87631355932203</v>
      </c>
      <c r="S105" s="26">
        <f t="shared" si="44"/>
        <v>82.648940217391299</v>
      </c>
      <c r="T105" s="30">
        <v>480</v>
      </c>
      <c r="U105" s="30">
        <v>360</v>
      </c>
      <c r="V105" s="29">
        <v>1594.3579999999997</v>
      </c>
      <c r="W105" s="29">
        <f t="shared" si="45"/>
        <v>442.87722222222214</v>
      </c>
      <c r="X105" s="26">
        <f t="shared" si="46"/>
        <v>332.15791666666661</v>
      </c>
      <c r="Y105" s="38">
        <v>7500</v>
      </c>
      <c r="Z105" s="38">
        <v>4000</v>
      </c>
      <c r="AA105" s="29">
        <v>211.0916</v>
      </c>
      <c r="AB105" s="29">
        <f t="shared" si="47"/>
        <v>5.2772899999999998</v>
      </c>
      <c r="AC105" s="26">
        <f t="shared" si="48"/>
        <v>2.8145546666666665</v>
      </c>
      <c r="AD105" s="30">
        <v>3200</v>
      </c>
      <c r="AE105" s="30">
        <v>2000</v>
      </c>
      <c r="AF105" s="29">
        <v>1447.123</v>
      </c>
      <c r="AG105" s="29">
        <f t="shared" si="49"/>
        <v>72.35615</v>
      </c>
      <c r="AH105" s="26">
        <f t="shared" si="50"/>
        <v>45.222593750000001</v>
      </c>
      <c r="AI105" s="30">
        <v>285</v>
      </c>
      <c r="AJ105" s="30">
        <v>200</v>
      </c>
      <c r="AK105" s="29">
        <v>47.858400000000003</v>
      </c>
      <c r="AL105" s="29">
        <f t="shared" si="51"/>
        <v>23.929200000000002</v>
      </c>
      <c r="AM105" s="26">
        <f t="shared" si="52"/>
        <v>16.792421052631578</v>
      </c>
      <c r="AN105" s="32">
        <v>0</v>
      </c>
      <c r="AO105" s="32">
        <v>0</v>
      </c>
      <c r="AP105" s="29">
        <v>0</v>
      </c>
      <c r="AQ105" s="29" t="e">
        <f t="shared" si="33"/>
        <v>#DIV/0!</v>
      </c>
      <c r="AR105" s="26" t="e">
        <f t="shared" si="34"/>
        <v>#DIV/0!</v>
      </c>
      <c r="AS105" s="31">
        <v>0</v>
      </c>
      <c r="AT105" s="31">
        <v>0</v>
      </c>
      <c r="AU105" s="26"/>
      <c r="AV105" s="26">
        <v>0</v>
      </c>
      <c r="AW105" s="26">
        <v>0</v>
      </c>
      <c r="AX105" s="26"/>
      <c r="AY105" s="26">
        <v>14084.3</v>
      </c>
      <c r="AZ105" s="26">
        <v>10563.224999999999</v>
      </c>
      <c r="BA105" s="26">
        <v>10563.2</v>
      </c>
      <c r="BB105" s="31">
        <v>0</v>
      </c>
      <c r="BC105" s="33">
        <v>0</v>
      </c>
      <c r="BD105" s="33">
        <v>0</v>
      </c>
      <c r="BE105" s="34"/>
      <c r="BF105" s="34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9">
        <f t="shared" si="35"/>
        <v>400</v>
      </c>
      <c r="BO105" s="29">
        <f t="shared" si="35"/>
        <v>250</v>
      </c>
      <c r="BP105" s="29">
        <f t="shared" si="35"/>
        <v>515</v>
      </c>
      <c r="BQ105" s="29">
        <f t="shared" si="53"/>
        <v>206</v>
      </c>
      <c r="BR105" s="26">
        <f t="shared" si="54"/>
        <v>128.75</v>
      </c>
      <c r="BS105" s="30">
        <v>400</v>
      </c>
      <c r="BT105" s="30">
        <v>250</v>
      </c>
      <c r="BU105" s="29">
        <v>515</v>
      </c>
      <c r="BV105" s="26">
        <v>0</v>
      </c>
      <c r="BW105" s="26">
        <v>0</v>
      </c>
      <c r="BX105" s="29">
        <v>0</v>
      </c>
      <c r="BY105" s="26">
        <v>0</v>
      </c>
      <c r="BZ105" s="26">
        <v>0</v>
      </c>
      <c r="CA105" s="26">
        <v>0</v>
      </c>
      <c r="CB105" s="30">
        <v>0</v>
      </c>
      <c r="CC105" s="30">
        <v>0</v>
      </c>
      <c r="CD105" s="26">
        <v>0</v>
      </c>
      <c r="CE105" s="26">
        <v>0</v>
      </c>
      <c r="CF105" s="26">
        <v>0</v>
      </c>
      <c r="CG105" s="26">
        <v>0</v>
      </c>
      <c r="CH105" s="26">
        <v>0</v>
      </c>
      <c r="CI105" s="26">
        <v>0</v>
      </c>
      <c r="CJ105" s="26">
        <v>0</v>
      </c>
      <c r="CK105" s="37">
        <v>1500</v>
      </c>
      <c r="CL105" s="37">
        <v>800</v>
      </c>
      <c r="CM105" s="26">
        <v>590.30999999999995</v>
      </c>
      <c r="CN105" s="30">
        <v>780</v>
      </c>
      <c r="CO105" s="30">
        <v>500</v>
      </c>
      <c r="CP105" s="26">
        <v>0</v>
      </c>
      <c r="CQ105" s="26">
        <v>780</v>
      </c>
      <c r="CR105" s="26">
        <v>500</v>
      </c>
      <c r="CS105" s="26">
        <v>0</v>
      </c>
      <c r="CT105" s="30">
        <v>0</v>
      </c>
      <c r="CU105" s="30">
        <v>0</v>
      </c>
      <c r="CV105" s="26">
        <v>0</v>
      </c>
      <c r="CW105" s="26">
        <v>0</v>
      </c>
      <c r="CX105" s="26">
        <v>0</v>
      </c>
      <c r="CY105" s="26">
        <v>0</v>
      </c>
      <c r="CZ105" s="26">
        <v>0</v>
      </c>
      <c r="DA105" s="26">
        <v>0</v>
      </c>
      <c r="DB105" s="26">
        <v>0</v>
      </c>
      <c r="DC105" s="26">
        <v>0</v>
      </c>
      <c r="DD105" s="26">
        <v>0</v>
      </c>
      <c r="DE105" s="29">
        <v>0</v>
      </c>
      <c r="DF105" s="29">
        <v>0</v>
      </c>
      <c r="DG105" s="29">
        <f t="shared" si="36"/>
        <v>28229.3</v>
      </c>
      <c r="DH105" s="29">
        <f t="shared" si="36"/>
        <v>18673.224999999999</v>
      </c>
      <c r="DI105" s="29">
        <f t="shared" si="37"/>
        <v>14968.941000000001</v>
      </c>
      <c r="DJ105" s="26">
        <v>0</v>
      </c>
      <c r="DK105" s="26">
        <v>0</v>
      </c>
      <c r="DL105" s="26">
        <v>0</v>
      </c>
      <c r="DM105" s="26">
        <v>3500</v>
      </c>
      <c r="DN105" s="26">
        <v>3500</v>
      </c>
      <c r="DO105" s="26">
        <v>800.9</v>
      </c>
      <c r="DP105" s="26">
        <v>0</v>
      </c>
      <c r="DQ105" s="26">
        <v>0</v>
      </c>
      <c r="DR105" s="26">
        <v>0</v>
      </c>
      <c r="DS105" s="26">
        <v>0</v>
      </c>
      <c r="DT105" s="26">
        <v>0</v>
      </c>
      <c r="DU105" s="26">
        <v>0</v>
      </c>
      <c r="DV105" s="26">
        <v>0</v>
      </c>
      <c r="DW105" s="26">
        <v>0</v>
      </c>
      <c r="DX105" s="26">
        <v>0</v>
      </c>
      <c r="DY105" s="26">
        <v>0</v>
      </c>
      <c r="DZ105" s="26">
        <v>0</v>
      </c>
      <c r="EA105" s="29">
        <v>0</v>
      </c>
      <c r="EB105" s="29">
        <v>0</v>
      </c>
      <c r="EC105" s="29">
        <f t="shared" si="38"/>
        <v>3500</v>
      </c>
      <c r="ED105" s="29">
        <f t="shared" si="38"/>
        <v>3500</v>
      </c>
      <c r="EE105" s="29">
        <f t="shared" si="39"/>
        <v>800.9</v>
      </c>
      <c r="EF105" s="39"/>
      <c r="EG105" s="35"/>
      <c r="EH105" s="35"/>
      <c r="EI105" s="35"/>
      <c r="EJ105" s="35"/>
      <c r="EK105" s="35"/>
      <c r="EL105" s="39"/>
      <c r="EM105" s="35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</row>
    <row r="106" spans="1:256" ht="21" customHeight="1">
      <c r="A106" s="25">
        <v>97</v>
      </c>
      <c r="B106" s="59" t="s">
        <v>155</v>
      </c>
      <c r="C106" s="26">
        <v>131.4</v>
      </c>
      <c r="D106" s="38">
        <v>0</v>
      </c>
      <c r="E106" s="28">
        <f t="shared" si="40"/>
        <v>16225.900000000001</v>
      </c>
      <c r="F106" s="28">
        <f t="shared" si="40"/>
        <v>10220.575000000001</v>
      </c>
      <c r="G106" s="29">
        <f t="shared" si="40"/>
        <v>10959.826499999999</v>
      </c>
      <c r="H106" s="29">
        <f>G106/F106*100</f>
        <v>107.23297368298749</v>
      </c>
      <c r="I106" s="29">
        <f t="shared" si="31"/>
        <v>67.545260971656418</v>
      </c>
      <c r="J106" s="29">
        <f t="shared" si="55"/>
        <v>12371.8</v>
      </c>
      <c r="K106" s="29">
        <f t="shared" si="55"/>
        <v>7330</v>
      </c>
      <c r="L106" s="29">
        <f t="shared" si="55"/>
        <v>8069.2264999999998</v>
      </c>
      <c r="M106" s="29">
        <f t="shared" si="41"/>
        <v>110.08494542974078</v>
      </c>
      <c r="N106" s="29">
        <f t="shared" si="42"/>
        <v>65.222736384357987</v>
      </c>
      <c r="O106" s="29">
        <f t="shared" si="32"/>
        <v>1400</v>
      </c>
      <c r="P106" s="29">
        <f t="shared" si="32"/>
        <v>1000</v>
      </c>
      <c r="Q106" s="29">
        <f t="shared" si="32"/>
        <v>1156.6339999999998</v>
      </c>
      <c r="R106" s="29">
        <f t="shared" si="43"/>
        <v>115.66339999999997</v>
      </c>
      <c r="S106" s="26">
        <f t="shared" si="44"/>
        <v>82.616714285714266</v>
      </c>
      <c r="T106" s="30">
        <v>400</v>
      </c>
      <c r="U106" s="30">
        <v>300</v>
      </c>
      <c r="V106" s="29">
        <v>191.68099999999978</v>
      </c>
      <c r="W106" s="29">
        <f t="shared" si="45"/>
        <v>63.89366666666659</v>
      </c>
      <c r="X106" s="26">
        <f t="shared" si="46"/>
        <v>47.920249999999946</v>
      </c>
      <c r="Y106" s="38">
        <v>8121.8</v>
      </c>
      <c r="Z106" s="38">
        <v>5000</v>
      </c>
      <c r="AA106" s="29">
        <v>1111.0999999999999</v>
      </c>
      <c r="AB106" s="29">
        <f t="shared" si="47"/>
        <v>22.221999999999998</v>
      </c>
      <c r="AC106" s="26">
        <f t="shared" si="48"/>
        <v>13.680464921569108</v>
      </c>
      <c r="AD106" s="30">
        <v>1000</v>
      </c>
      <c r="AE106" s="30">
        <v>700</v>
      </c>
      <c r="AF106" s="29">
        <v>964.95299999999997</v>
      </c>
      <c r="AG106" s="29">
        <f t="shared" si="49"/>
        <v>137.85042857142858</v>
      </c>
      <c r="AH106" s="26">
        <f t="shared" si="50"/>
        <v>96.4953</v>
      </c>
      <c r="AI106" s="30">
        <v>50</v>
      </c>
      <c r="AJ106" s="30">
        <v>30</v>
      </c>
      <c r="AK106" s="29">
        <v>24.9</v>
      </c>
      <c r="AL106" s="29">
        <f t="shared" si="51"/>
        <v>83</v>
      </c>
      <c r="AM106" s="26">
        <f t="shared" si="52"/>
        <v>49.8</v>
      </c>
      <c r="AN106" s="32">
        <v>0</v>
      </c>
      <c r="AO106" s="32">
        <v>0</v>
      </c>
      <c r="AP106" s="29">
        <v>0</v>
      </c>
      <c r="AQ106" s="29" t="e">
        <f t="shared" si="33"/>
        <v>#DIV/0!</v>
      </c>
      <c r="AR106" s="26" t="e">
        <f t="shared" si="34"/>
        <v>#DIV/0!</v>
      </c>
      <c r="AS106" s="31">
        <v>0</v>
      </c>
      <c r="AT106" s="31">
        <v>0</v>
      </c>
      <c r="AU106" s="26"/>
      <c r="AV106" s="26">
        <v>0</v>
      </c>
      <c r="AW106" s="26">
        <v>0</v>
      </c>
      <c r="AX106" s="26"/>
      <c r="AY106" s="26">
        <v>3854.1</v>
      </c>
      <c r="AZ106" s="26">
        <v>2890.5750000000003</v>
      </c>
      <c r="BA106" s="26">
        <v>2890.6</v>
      </c>
      <c r="BB106" s="31">
        <v>0</v>
      </c>
      <c r="BC106" s="33">
        <v>0</v>
      </c>
      <c r="BD106" s="33">
        <v>0</v>
      </c>
      <c r="BE106" s="34"/>
      <c r="BF106" s="34">
        <v>0</v>
      </c>
      <c r="BG106" s="26">
        <v>0</v>
      </c>
      <c r="BH106" s="26"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9">
        <f t="shared" si="35"/>
        <v>2800</v>
      </c>
      <c r="BO106" s="29">
        <f t="shared" si="35"/>
        <v>1300</v>
      </c>
      <c r="BP106" s="29">
        <f t="shared" si="35"/>
        <v>91.6</v>
      </c>
      <c r="BQ106" s="29">
        <f t="shared" si="53"/>
        <v>7.0461538461538451</v>
      </c>
      <c r="BR106" s="26">
        <f t="shared" si="54"/>
        <v>3.2714285714285709</v>
      </c>
      <c r="BS106" s="30">
        <v>1200</v>
      </c>
      <c r="BT106" s="30">
        <v>700</v>
      </c>
      <c r="BU106" s="29">
        <v>91.6</v>
      </c>
      <c r="BV106" s="26">
        <v>0</v>
      </c>
      <c r="BW106" s="26">
        <v>0</v>
      </c>
      <c r="BX106" s="29">
        <v>0</v>
      </c>
      <c r="BY106" s="26">
        <v>0</v>
      </c>
      <c r="BZ106" s="26">
        <v>0</v>
      </c>
      <c r="CA106" s="26">
        <v>0</v>
      </c>
      <c r="CB106" s="30">
        <v>1600</v>
      </c>
      <c r="CC106" s="30">
        <v>600</v>
      </c>
      <c r="CD106" s="26">
        <v>0</v>
      </c>
      <c r="CE106" s="26">
        <v>0</v>
      </c>
      <c r="CF106" s="26">
        <v>0</v>
      </c>
      <c r="CG106" s="26">
        <v>0</v>
      </c>
      <c r="CH106" s="26">
        <v>0</v>
      </c>
      <c r="CI106" s="26">
        <v>0</v>
      </c>
      <c r="CJ106" s="26">
        <v>0</v>
      </c>
      <c r="CK106" s="37">
        <v>0</v>
      </c>
      <c r="CL106" s="37">
        <v>0</v>
      </c>
      <c r="CM106" s="26">
        <v>0</v>
      </c>
      <c r="CN106" s="30">
        <v>0</v>
      </c>
      <c r="CO106" s="30">
        <v>0</v>
      </c>
      <c r="CP106" s="26">
        <v>0</v>
      </c>
      <c r="CQ106" s="26">
        <v>0</v>
      </c>
      <c r="CR106" s="26">
        <v>0</v>
      </c>
      <c r="CS106" s="26">
        <v>0</v>
      </c>
      <c r="CT106" s="30">
        <v>0</v>
      </c>
      <c r="CU106" s="30">
        <v>0</v>
      </c>
      <c r="CV106" s="26">
        <v>0</v>
      </c>
      <c r="CW106" s="26">
        <v>0</v>
      </c>
      <c r="CX106" s="26">
        <v>0</v>
      </c>
      <c r="CY106" s="26">
        <v>5684.9925000000003</v>
      </c>
      <c r="CZ106" s="26">
        <v>0</v>
      </c>
      <c r="DA106" s="26">
        <v>0</v>
      </c>
      <c r="DB106" s="26">
        <v>0</v>
      </c>
      <c r="DC106" s="26">
        <v>0</v>
      </c>
      <c r="DD106" s="26">
        <v>0</v>
      </c>
      <c r="DE106" s="42">
        <v>0</v>
      </c>
      <c r="DF106" s="42">
        <v>0</v>
      </c>
      <c r="DG106" s="29">
        <f t="shared" si="36"/>
        <v>16225.9</v>
      </c>
      <c r="DH106" s="29">
        <f t="shared" si="36"/>
        <v>10220.575000000001</v>
      </c>
      <c r="DI106" s="29">
        <f t="shared" si="37"/>
        <v>10959.826499999999</v>
      </c>
      <c r="DJ106" s="26">
        <v>0</v>
      </c>
      <c r="DK106" s="26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0</v>
      </c>
      <c r="DR106" s="26">
        <v>0</v>
      </c>
      <c r="DS106" s="26">
        <v>0</v>
      </c>
      <c r="DT106" s="26">
        <v>0</v>
      </c>
      <c r="DU106" s="26">
        <v>0</v>
      </c>
      <c r="DV106" s="26">
        <v>0</v>
      </c>
      <c r="DW106" s="26">
        <v>0</v>
      </c>
      <c r="DX106" s="26">
        <v>0</v>
      </c>
      <c r="DY106" s="26">
        <v>400</v>
      </c>
      <c r="DZ106" s="26">
        <v>400</v>
      </c>
      <c r="EA106" s="29">
        <v>400</v>
      </c>
      <c r="EB106" s="29">
        <v>0</v>
      </c>
      <c r="EC106" s="29">
        <f t="shared" si="38"/>
        <v>400</v>
      </c>
      <c r="ED106" s="29">
        <f t="shared" si="38"/>
        <v>400</v>
      </c>
      <c r="EE106" s="29">
        <f t="shared" si="39"/>
        <v>400</v>
      </c>
      <c r="EF106" s="39"/>
      <c r="EG106" s="35"/>
      <c r="EH106" s="35"/>
      <c r="EI106" s="35"/>
      <c r="EJ106" s="35"/>
      <c r="EK106" s="35"/>
      <c r="EL106" s="39"/>
      <c r="EM106" s="35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</row>
    <row r="107" spans="1:256" ht="18">
      <c r="A107" s="25"/>
      <c r="B107" s="61" t="s">
        <v>156</v>
      </c>
      <c r="C107" s="43">
        <f>SUM(C10:C106)</f>
        <v>1853987.5999999987</v>
      </c>
      <c r="D107" s="43">
        <f>SUM(D10:D106)</f>
        <v>40394.5</v>
      </c>
      <c r="E107" s="43">
        <f>SUM(E10:E106)</f>
        <v>10265653.099999998</v>
      </c>
      <c r="F107" s="43">
        <f>SUM(F10:F106)</f>
        <v>7703753.8999999957</v>
      </c>
      <c r="G107" s="43">
        <f>SUM(G10:G106)</f>
        <v>6961761.5750000002</v>
      </c>
      <c r="H107" s="29">
        <f>G107/F107*100</f>
        <v>90.368431616176153</v>
      </c>
      <c r="I107" s="29">
        <f t="shared" si="31"/>
        <v>67.816061064833775</v>
      </c>
      <c r="J107" s="43">
        <f>SUM(J10:J106)</f>
        <v>3574586.9999999995</v>
      </c>
      <c r="K107" s="43">
        <f>SUM(K10:K106)</f>
        <v>2474464.4499999993</v>
      </c>
      <c r="L107" s="43">
        <f>SUM(L10:L106)</f>
        <v>2236203.8377999994</v>
      </c>
      <c r="M107" s="29">
        <f t="shared" si="41"/>
        <v>90.371225086705138</v>
      </c>
      <c r="N107" s="29">
        <f t="shared" si="42"/>
        <v>62.558383326521351</v>
      </c>
      <c r="O107" s="43">
        <f>SUM(O10:O106)</f>
        <v>1467499.4999999998</v>
      </c>
      <c r="P107" s="43">
        <f>SUM(P10:P106)</f>
        <v>1046999.7500000001</v>
      </c>
      <c r="Q107" s="43">
        <f>SUM(Q10:Q106)</f>
        <v>1121859.5941999992</v>
      </c>
      <c r="R107" s="29">
        <f t="shared" si="43"/>
        <v>107.14993907114105</v>
      </c>
      <c r="S107" s="26">
        <f t="shared" si="44"/>
        <v>76.447017133566277</v>
      </c>
      <c r="T107" s="43">
        <f>SUM(T10:T106)</f>
        <v>273499.10000000003</v>
      </c>
      <c r="U107" s="43">
        <f>SUM(U10:U106)</f>
        <v>195838.92499999996</v>
      </c>
      <c r="V107" s="43">
        <f>SUM(V10:V106)</f>
        <v>240916.93389999997</v>
      </c>
      <c r="W107" s="29">
        <f>V107/U107*100</f>
        <v>123.01790050164951</v>
      </c>
      <c r="X107" s="26">
        <f t="shared" si="46"/>
        <v>88.086920176336932</v>
      </c>
      <c r="Y107" s="43">
        <f>SUM(Y10:Y106)</f>
        <v>842770.49999999988</v>
      </c>
      <c r="Z107" s="43">
        <f>SUM(Z10:Z106)</f>
        <v>529345.25</v>
      </c>
      <c r="AA107" s="43">
        <f>SUM(AA10:AA106)</f>
        <v>209198.97760000001</v>
      </c>
      <c r="AB107" s="29">
        <f t="shared" si="47"/>
        <v>39.520327725619531</v>
      </c>
      <c r="AC107" s="26">
        <f t="shared" si="48"/>
        <v>24.822769377903004</v>
      </c>
      <c r="AD107" s="43">
        <f>SUM(AD10:AD106)</f>
        <v>1194000.4000000001</v>
      </c>
      <c r="AE107" s="43">
        <f>SUM(AE10:AE106)</f>
        <v>851160.82499999995</v>
      </c>
      <c r="AF107" s="43">
        <f>SUM(AF10:AF106)</f>
        <v>880942.66029999999</v>
      </c>
      <c r="AG107" s="29">
        <f t="shared" si="49"/>
        <v>103.49896687268239</v>
      </c>
      <c r="AH107" s="26">
        <f t="shared" si="50"/>
        <v>73.780767602757919</v>
      </c>
      <c r="AI107" s="43">
        <f>SUM(AI10:AI106)</f>
        <v>116245.19999999998</v>
      </c>
      <c r="AJ107" s="43">
        <f>SUM(AJ10:AJ106)</f>
        <v>96304.4</v>
      </c>
      <c r="AK107" s="43">
        <f>SUM(AK10:AK106)</f>
        <v>111141.3134</v>
      </c>
      <c r="AL107" s="29">
        <f t="shared" si="51"/>
        <v>115.40626741872646</v>
      </c>
      <c r="AM107" s="26">
        <f t="shared" si="52"/>
        <v>95.609378623805554</v>
      </c>
      <c r="AN107" s="43">
        <f>SUM(AN10:AN106)</f>
        <v>50000</v>
      </c>
      <c r="AO107" s="43">
        <f>SUM(AO10:AO106)</f>
        <v>39575</v>
      </c>
      <c r="AP107" s="43">
        <f>SUM(AP10:AP106)</f>
        <v>53667.8</v>
      </c>
      <c r="AQ107" s="29">
        <f t="shared" si="33"/>
        <v>135.61036007580546</v>
      </c>
      <c r="AR107" s="26">
        <f t="shared" si="34"/>
        <v>107.3356</v>
      </c>
      <c r="AS107" s="43">
        <f>SUM(AS10:AS106)</f>
        <v>0</v>
      </c>
      <c r="AT107" s="43">
        <f>SUM(AT10:AT106)</f>
        <v>0</v>
      </c>
      <c r="AU107" s="43">
        <f>SUM(AU10:AU106)</f>
        <v>0</v>
      </c>
      <c r="AV107" s="43">
        <f>SUM(AV10:AV106)</f>
        <v>0</v>
      </c>
      <c r="AW107" s="43">
        <f t="shared" ref="AW107:BP107" si="56">SUM(AW10:AW106)</f>
        <v>0</v>
      </c>
      <c r="AX107" s="43">
        <f t="shared" si="56"/>
        <v>0</v>
      </c>
      <c r="AY107" s="43">
        <f t="shared" si="56"/>
        <v>5677275.9999999972</v>
      </c>
      <c r="AZ107" s="43">
        <f t="shared" si="56"/>
        <v>4254115.8</v>
      </c>
      <c r="BA107" s="43">
        <f t="shared" si="56"/>
        <v>4272473.8999999994</v>
      </c>
      <c r="BB107" s="43">
        <f t="shared" si="56"/>
        <v>0</v>
      </c>
      <c r="BC107" s="43">
        <f t="shared" si="56"/>
        <v>0</v>
      </c>
      <c r="BD107" s="43">
        <f t="shared" si="56"/>
        <v>0</v>
      </c>
      <c r="BE107" s="43">
        <f t="shared" si="56"/>
        <v>28143.7</v>
      </c>
      <c r="BF107" s="43">
        <f t="shared" si="56"/>
        <v>24366.55</v>
      </c>
      <c r="BG107" s="43">
        <f t="shared" si="56"/>
        <v>17765.099999999995</v>
      </c>
      <c r="BH107" s="43">
        <f t="shared" si="56"/>
        <v>0</v>
      </c>
      <c r="BI107" s="43">
        <f t="shared" si="56"/>
        <v>0</v>
      </c>
      <c r="BJ107" s="43">
        <f t="shared" si="56"/>
        <v>0</v>
      </c>
      <c r="BK107" s="43">
        <f t="shared" si="56"/>
        <v>0</v>
      </c>
      <c r="BL107" s="43">
        <f t="shared" si="56"/>
        <v>0</v>
      </c>
      <c r="BM107" s="43">
        <f t="shared" si="56"/>
        <v>0</v>
      </c>
      <c r="BN107" s="43">
        <f t="shared" si="56"/>
        <v>177357.80000000002</v>
      </c>
      <c r="BO107" s="43">
        <f t="shared" si="56"/>
        <v>129172.7</v>
      </c>
      <c r="BP107" s="43">
        <f t="shared" si="56"/>
        <v>102917.8116</v>
      </c>
      <c r="BQ107" s="29">
        <f t="shared" si="53"/>
        <v>79.674584180713111</v>
      </c>
      <c r="BR107" s="26">
        <f t="shared" si="54"/>
        <v>58.028353757207171</v>
      </c>
      <c r="BS107" s="43">
        <f>SUM(BS10:BS106)</f>
        <v>147262.1</v>
      </c>
      <c r="BT107" s="43">
        <f t="shared" ref="BT107:DZ107" si="57">SUM(BT10:BT106)</f>
        <v>107953.69999999998</v>
      </c>
      <c r="BU107" s="43">
        <f t="shared" si="57"/>
        <v>78970.060400000017</v>
      </c>
      <c r="BV107" s="43">
        <f t="shared" si="57"/>
        <v>1400</v>
      </c>
      <c r="BW107" s="43">
        <f t="shared" si="57"/>
        <v>1100</v>
      </c>
      <c r="BX107" s="43">
        <f t="shared" si="57"/>
        <v>3880.855</v>
      </c>
      <c r="BY107" s="43">
        <f t="shared" si="57"/>
        <v>1125.5999999999999</v>
      </c>
      <c r="BZ107" s="43">
        <f t="shared" si="57"/>
        <v>353</v>
      </c>
      <c r="CA107" s="43">
        <f t="shared" si="57"/>
        <v>1237.5</v>
      </c>
      <c r="CB107" s="43">
        <f t="shared" si="57"/>
        <v>27570.1</v>
      </c>
      <c r="CC107" s="43">
        <f t="shared" si="57"/>
        <v>19766</v>
      </c>
      <c r="CD107" s="43">
        <f t="shared" si="57"/>
        <v>18829.396200000003</v>
      </c>
      <c r="CE107" s="43">
        <f t="shared" si="57"/>
        <v>0</v>
      </c>
      <c r="CF107" s="43">
        <f t="shared" si="57"/>
        <v>0</v>
      </c>
      <c r="CG107" s="43">
        <f t="shared" si="57"/>
        <v>0</v>
      </c>
      <c r="CH107" s="43">
        <f t="shared" si="57"/>
        <v>14946.6</v>
      </c>
      <c r="CI107" s="43">
        <f t="shared" si="57"/>
        <v>10836.2</v>
      </c>
      <c r="CJ107" s="43">
        <f t="shared" si="57"/>
        <v>10336.880000000001</v>
      </c>
      <c r="CK107" s="43">
        <f t="shared" si="57"/>
        <v>34987.699999999997</v>
      </c>
      <c r="CL107" s="43">
        <f t="shared" si="57"/>
        <v>24400.5</v>
      </c>
      <c r="CM107" s="43">
        <f t="shared" si="57"/>
        <v>13413.906999999999</v>
      </c>
      <c r="CN107" s="43">
        <f t="shared" si="57"/>
        <v>785099.9</v>
      </c>
      <c r="CO107" s="43">
        <f t="shared" si="57"/>
        <v>534935.04999999981</v>
      </c>
      <c r="CP107" s="43">
        <f t="shared" si="57"/>
        <v>464186.66779999988</v>
      </c>
      <c r="CQ107" s="43">
        <f t="shared" si="57"/>
        <v>310417.90000000002</v>
      </c>
      <c r="CR107" s="43">
        <f t="shared" si="57"/>
        <v>225657.65</v>
      </c>
      <c r="CS107" s="43">
        <f t="shared" si="57"/>
        <v>186828.87229999999</v>
      </c>
      <c r="CT107" s="43">
        <f t="shared" si="57"/>
        <v>73397.2</v>
      </c>
      <c r="CU107" s="43">
        <f t="shared" si="57"/>
        <v>52305.2</v>
      </c>
      <c r="CV107" s="43">
        <f t="shared" si="57"/>
        <v>94351.212899999984</v>
      </c>
      <c r="CW107" s="43">
        <f>SUM(CW10:CW106)</f>
        <v>8471</v>
      </c>
      <c r="CX107" s="43">
        <f>SUM(CX10:CX106)</f>
        <v>6308.2</v>
      </c>
      <c r="CY107" s="43">
        <f t="shared" si="57"/>
        <v>18730.5455</v>
      </c>
      <c r="CZ107" s="43">
        <f t="shared" si="57"/>
        <v>500</v>
      </c>
      <c r="DA107" s="43">
        <f t="shared" si="57"/>
        <v>500</v>
      </c>
      <c r="DB107" s="43">
        <f t="shared" si="57"/>
        <v>500</v>
      </c>
      <c r="DC107" s="43">
        <f t="shared" si="57"/>
        <v>18758.2</v>
      </c>
      <c r="DD107" s="43">
        <f t="shared" si="57"/>
        <v>15118.4</v>
      </c>
      <c r="DE107" s="43">
        <f t="shared" si="57"/>
        <v>46736.007799999985</v>
      </c>
      <c r="DF107" s="43">
        <f t="shared" si="57"/>
        <v>-8645.7540000000008</v>
      </c>
      <c r="DG107" s="43">
        <f t="shared" si="57"/>
        <v>9295453.299999997</v>
      </c>
      <c r="DH107" s="43">
        <f t="shared" si="57"/>
        <v>6764282.9999999944</v>
      </c>
      <c r="DI107" s="43">
        <f t="shared" si="57"/>
        <v>6528633.9637999991</v>
      </c>
      <c r="DJ107" s="43">
        <f t="shared" si="57"/>
        <v>22754.1</v>
      </c>
      <c r="DK107" s="43">
        <f t="shared" si="57"/>
        <v>22754.1</v>
      </c>
      <c r="DL107" s="43">
        <f t="shared" si="57"/>
        <v>15119.470000000001</v>
      </c>
      <c r="DM107" s="43">
        <f t="shared" si="57"/>
        <v>938086.70000000019</v>
      </c>
      <c r="DN107" s="43">
        <f t="shared" si="57"/>
        <v>907432.80000000016</v>
      </c>
      <c r="DO107" s="43">
        <f t="shared" si="57"/>
        <v>409761.63400000002</v>
      </c>
      <c r="DP107" s="43">
        <f t="shared" si="57"/>
        <v>0</v>
      </c>
      <c r="DQ107" s="43">
        <f t="shared" si="57"/>
        <v>0</v>
      </c>
      <c r="DR107" s="43">
        <f t="shared" si="57"/>
        <v>0</v>
      </c>
      <c r="DS107" s="43">
        <f t="shared" si="57"/>
        <v>9359</v>
      </c>
      <c r="DT107" s="43">
        <f t="shared" si="57"/>
        <v>9284</v>
      </c>
      <c r="DU107" s="43">
        <f t="shared" si="57"/>
        <v>8246.5072</v>
      </c>
      <c r="DV107" s="43">
        <f t="shared" si="57"/>
        <v>0</v>
      </c>
      <c r="DW107" s="43">
        <f t="shared" si="57"/>
        <v>0</v>
      </c>
      <c r="DX107" s="43">
        <f t="shared" si="57"/>
        <v>0</v>
      </c>
      <c r="DY107" s="43">
        <f t="shared" si="57"/>
        <v>385216.89999999997</v>
      </c>
      <c r="DZ107" s="43">
        <f t="shared" si="57"/>
        <v>366676.32500000001</v>
      </c>
      <c r="EA107" s="43">
        <f>SUM(EA10:EA106)</f>
        <v>181754.76610000001</v>
      </c>
      <c r="EB107" s="43">
        <f>SUM(EB10:EB106)</f>
        <v>0</v>
      </c>
      <c r="EC107" s="43">
        <f>SUM(EC10:EC106)</f>
        <v>1355416.7</v>
      </c>
      <c r="ED107" s="43">
        <f>SUM(ED10:ED106)</f>
        <v>1306147.2250000001</v>
      </c>
      <c r="EE107" s="43">
        <f>SUM(EE10:EE106)</f>
        <v>614882.37730000005</v>
      </c>
      <c r="EF107" s="44"/>
      <c r="EG107" s="35"/>
      <c r="EH107" s="35"/>
      <c r="EI107" s="35"/>
      <c r="EJ107" s="35"/>
      <c r="EK107" s="3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256">
      <c r="E108" s="47"/>
      <c r="F108" s="48"/>
    </row>
    <row r="109" spans="1:256" ht="18">
      <c r="A109" s="49"/>
      <c r="B109" s="49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58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50"/>
      <c r="CO109" s="50"/>
      <c r="CP109" s="50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58"/>
      <c r="AY110" s="52"/>
      <c r="AZ110" s="52"/>
      <c r="BA110" s="52"/>
      <c r="CN110" s="52"/>
      <c r="CO110" s="52"/>
      <c r="CP110" s="52"/>
    </row>
    <row r="111" spans="1:256" ht="18">
      <c r="AY111" s="50"/>
      <c r="AZ111" s="50"/>
      <c r="BA111" s="50"/>
    </row>
    <row r="112" spans="1:256">
      <c r="AY112" s="52"/>
      <c r="AZ112" s="52"/>
      <c r="BA112" s="52"/>
    </row>
    <row r="115" spans="3:4">
      <c r="C115" s="53"/>
      <c r="D115" s="54"/>
    </row>
    <row r="116" spans="3:4">
      <c r="C116" s="53"/>
      <c r="D116" s="55"/>
    </row>
  </sheetData>
  <protectedRanges>
    <protectedRange sqref="AA67:AA106 AA54:AA65" name="Range4_1_1_1_2_1_1_2_1_1_1_2_1_1_1_1_2_1_1_1_1_1_1_1_1_1_1_1_1_1_1_1"/>
    <protectedRange sqref="AF67:AF106 AF54:AF65" name="Range4_2_1_1_2_1_1_2_1_1_1_2_1_1_1_1_2_1_1_1_1_1_1_1_1_1_1_1_1_1_1_1"/>
    <protectedRange sqref="AK67:AK106 AK54:AK65" name="Range4_3_1_1_2_1_1_2_1_1_1_2_1_1_1_1_2_1_1_1_1_1_1_1_1_1_1_1_1_1_1_1"/>
    <protectedRange sqref="AP67:AP106 AP54:AP65" name="Range4_4_1_1_2_1_1_2_1_1_1_2_1_1_1_1_2_1_1_1_1_1_1_1_1_1_1_1_1_1_1_1"/>
    <protectedRange sqref="BU67:BU69 BU62:BU65 BU71 BU73:BU106 BU57:BU60 BU54:BU55 CD84" name="Range5_1_1_1_2_1_1_2_1_1_1_2_1_1_1_1_2_1_1_1_1_1_1_1_1_1_1_1_1_1_1_1"/>
    <protectedRange sqref="BX67:BX106 BU56 CD56 BX54:BX65 BU61 BU70 BU72" name="Range5_2_1_1_2_1_1_2_1_1_1_2_1_1_1_1_2_1_1_1_1_1_1_1_1_1_1_1_1_1_1_1"/>
    <protectedRange sqref="AA51:AA52 AA48 AA25:AA26 AA28:AA36 AA38:AA40 AA42:AA43 AA45:AA46 AA12:AA20 AA22:AA23" name="Range4_1_1_1_2_1_1_2_1_1_1_1_1_1_1_1_1_1_1_1_1_1_1_1_1_1_1_1_1_1"/>
    <protectedRange sqref="AF51:AF52 AF48 AF25:AF26 AF28:AF36 AF38:AF40 AF42:AF43 AF45:AF46 AF12:AF20 AF22:AF23" name="Range4_2_1_1_2_1_1_2_1_1_1_1_1_1_1_1_1_1_1_1_1_1_1_1_1_1_1_1_1_1"/>
    <protectedRange sqref="AK51:AK52 AK48 AK25:AK26 AK28:AK36 AK38:AK40 AK42:AK43 AK45:AK46 AK12:AK20 AK22:AK23" name="Range4_3_1_1_2_1_1_2_1_1_1_1_1_1_1_1_1_1_1_1_1_1_1_1_1_1_1_1_1_1"/>
    <protectedRange sqref="AP51:AP52 AP48 AP25:AP26 AP28:AP36 AP38:AP40 AP42:AP43 AP45:AP46 AP12:AP20 AP22:AP23" name="Range4_4_1_1_2_1_1_2_1_1_1_1_1_1_1_1_1_1_1_1_1_1_1_1_1_1_1_1_1_1"/>
    <protectedRange sqref="BU28:BU31 BU34:BU36 BU45:BU46 BU12:BU14 BU25:BU26 BU38:BU40 BU42 BU51:BU52 BU48 BU18:BU20 BX20" name="Range5_1_1_1_2_1_1_2_1_1_1_1_1_1_1_1_1_1_1_1_1_1_1_1_1_1_1_1_1_1"/>
    <protectedRange sqref="BX25:BX26 BX28:BX36 BX38:BX40 BX42:BX43 BX51:BX52 BX48 BX12:BX19 BX22:BX23 BX45:BX46 BU15:BU17 BU22:BU23 BU32:BU33 BU43" name="Range5_2_1_1_2_1_1_2_1_1_1_1_1_1_1_1_1_1_1_1_1_1_1_1_1_1_1_1_1_1"/>
    <protectedRange sqref="AA41" name="Range4_1_1_1_1_1_1_1_1_1_1_1_1_1_1_1_1_1_1_1_1_1_1_1_1_1_1_1_1_1"/>
    <protectedRange sqref="AF41" name="Range4_2_1_1_1_1_1_1_1_1_1_1_1_1_1_1_1_1_1_1_1_1_1_1_1_1_1_1_1_1"/>
    <protectedRange sqref="AK41" name="Range4_3_1_1_1_1_1_1_1_1_1_1_1_1_1_1_1_1_1_1_1_1_1_1_1_1_1_1_1_1"/>
    <protectedRange sqref="AP41" name="Range4_4_1_1_1_1_1_1_1_1_1_1_1_1_1_1_1_1_1_1_1_1_1_1_1_1_1_1_1_1"/>
    <protectedRange sqref="BU41" name="Range5_1_1_1_1_1_1_1_1_1_1_1_1_1_1_1_1_1_1_1_1_1_1_1_1_1_1_1_1_1"/>
    <protectedRange sqref="BX41" name="Range5_2_1_1_1_1_1_1_1_1_1_1_1_1_1_1_1_1_1_1_1_1_1_1_1_1_1_1_1_1"/>
    <protectedRange sqref="W10:W43 W51:W52 W54:W65 W67:W107 W45:W49" name="Range4_5_1_2_1_1_1_1_1_1_1_1_1_1_2_1_1_1_1_1_1_1_1_1_1_1_1_1_1"/>
    <protectedRange sqref="AA10:AB10 AB67:AB107 AB22:AB43 AB48:AB49 AB11:AB20 AB51:AB52 AB54:AB65 AB45:AB46" name="Range4_1_1_1_2_1_1_1_1_1_1_1_1_1_1_2_1_1_1_1_1_1_1_1_1_1_1_1_1_1_1"/>
    <protectedRange sqref="AF10:AG10 AG67:AG107 AG22:AG43 AG48:AG49 AG11:AG20 AG51:AG52 AG54:AG65 AG45:AG46" name="Range4_2_1_1_2_1_1_1_1_1_1_1_1_1_1_2_1_1_1_1_1_1_1_1_1_1_1_1_1_1_1"/>
    <protectedRange sqref="AK10:AL10 AL22:AL43 AL48:AL49 AL11:AL20 AL51:AL52 AL54:AL65 AL45:AL46 AL67:AL107" name="Range4_3_1_1_2_1_1_1_1_1_1_1_1_1_1_2_1_1_1_1_1_1_1_1_1_1_1_1_1_1_1"/>
    <protectedRange sqref="AP10:AQ10 AQ67:AQ107 AQ22:AQ43 AQ48:AQ49 AQ11:AQ20 AQ51:AQ52 AQ54:AQ65 AQ45:AQ46" name="Range4_4_1_1_2_1_1_1_1_1_1_1_1_1_1_2_1_1_1_1_1_1_1_1_1_1_1_1_1_1_1"/>
    <protectedRange sqref="BU10" name="Range5_1_1_1_2_1_1_1_1_1_1_1_1_1_1_1_1_1_1_1_1_1_1_1_1_1_1_1_1"/>
    <protectedRange sqref="BX10" name="Range5_2_1_1_2_1_1_1_1_1_1_1_1_1_1_1_1_1_1_1_1_1_1_1_1_1_1_1_1"/>
    <protectedRange sqref="DE105:DF105 DE76:DF76 DE95:DF95 DE100:DF100 DE68:DF68 DE103:DF103 DE78:DF92 DE98:DF98 DE51:DF52 DE38:DF43 DE48:DF49 CV39 CV43 DE45:DF46" name="Range5_2_1_1_1_1_1_1_1_1_1_1_1_1"/>
    <protectedRange sqref="DE10:DF10" name="Range5_3_1_1_1_1_1_1_1_1_1_1_1_1"/>
    <protectedRange sqref="DE54:DF54" name="Range5_5_1_1_1_1_1_1_1_1_1_1_1_1"/>
    <protectedRange sqref="DE11:DF11" name="Range5_7_1_1_1_1_1_1_1_1_1_1_1_1"/>
    <protectedRange sqref="DE12:DF12" name="Range5_8_1_1_1_1_1_1_1_1_1_1_1_1_1"/>
    <protectedRange sqref="DE13:DF13" name="Range5_9_1_1_1_1_1_1_1_1_1_1_1_1"/>
    <protectedRange sqref="DE55:DF55" name="Range5_10_1_1_1_1_1_1_1_1_1_1_1_1_1"/>
    <protectedRange sqref="DE14:DF14" name="Range5_11_1_1_1_1_1_1_1_1_1_1_1_1"/>
    <protectedRange sqref="DE15:DF15 CV15" name="Range5_12_1_1_1_1_1_1_1_1_1_1_1_1_1"/>
    <protectedRange sqref="DE56:DF56" name="Range5_13_1_1_1_1_1_1_1_1_1_1_1_1_1"/>
    <protectedRange sqref="DE16:DF16" name="Range5_14_1_1_1_1_1_1_1_1_1_1_1_1"/>
    <protectedRange sqref="DE17:DF17" name="Range5_15_1_1_1_1_1_1_1_1_1_1_1_1"/>
    <protectedRange sqref="DE18:DF18" name="Range5_16_1_1_1_1_1_1_1_1_1_1_1_1"/>
    <protectedRange sqref="DE19:DF19" name="Range5_17_1_1_1_1_1_1_1_1_1_1_1_1_1"/>
    <protectedRange sqref="DE57:DF57" name="Range5_18_1_1_1_1_1_1_1_1_1_1_1_1_1"/>
    <protectedRange sqref="DE58:DF58" name="Range5_19_1_1_1_1_1_1_1_1_1_1_1_1"/>
    <protectedRange sqref="DE20:DF20" name="Range5_20_1_1_1_1_1_1_1_1_1_1_1_1"/>
    <protectedRange sqref="DE59:DF59" name="Range5_21_1_1_1_1_1_1_1_1_1_1_1_1"/>
    <protectedRange sqref="DE99:DF99" name="Range5_22_1_1_1_1_1_1_1_1_1_1_1_1_1"/>
    <protectedRange sqref="DE60:DF60" name="Range5_23_1_1_1_1_1_1_1_1_1_1_1_1"/>
    <protectedRange sqref="DE104:DF104" name="Range5_25_1_1_1_1_1_1_1_1_1_1_1_1"/>
    <protectedRange sqref="DE22:DF22" name="Range5_26_1_1_1_1_1_1_1_1_1_1_1_1"/>
    <protectedRange sqref="DE61:DF61" name="Range5_27_1_1_1_1_1_1_1_1_1_1_1_1"/>
    <protectedRange sqref="DE106:DF106" name="Range5_28_1_1_1_1_1_1_1_1_1_1_1_1"/>
    <protectedRange sqref="DE23:DF23" name="Range5_29_1_1_1_1_1_1_1_1_1_1_1_1"/>
    <protectedRange sqref="DE62:DF62" name="Range5_30_1_1_1_1_1_1_1_1_1_1_1_1_1"/>
    <protectedRange sqref="DE102:DF102" name="Range5_31_1_1_1_1_1_1_1_1_1_1_1_1"/>
    <protectedRange sqref="DE24:DF24" name="Range5_34_1_1_1_1_1_1_1_1_1_1_1_1"/>
    <protectedRange sqref="DE93:DF93" name="Range5_36_1_1_1_1_1_1_1_1_1_1_1_1"/>
    <protectedRange sqref="DE63:DF63" name="Range5_38_1_1_1_1_1_1_1_1_1_1_1_1_1"/>
    <protectedRange sqref="DE64:DF64" name="Range5_40_1_1_1_1_1_1_1_1_1_1_1_1"/>
    <protectedRange sqref="DE25:DF25" name="Range5_42_1_1_1_1_1_1_1_1_1_1_1_1"/>
    <protectedRange sqref="DE65:DF65" name="Range5_44_1_1_1_1_1_1_1_1_1_1_1_1"/>
    <protectedRange sqref="DE26:DF26" name="Range5_46_1_1_1_1_1_1_1_1_1_1_1_1"/>
    <protectedRange sqref="DE94:DF94" name="Range5_50_1_1_1_1_1_1_1_1_1_1_1_1"/>
    <protectedRange sqref="DE27:DF27" name="Range5_52_1_1_1_1_1_1_1_1_1_1_1_1"/>
    <protectedRange sqref="DE28:DF28" name="Range5_54_1_1_1_1_1_1_1_1_1_1_1_1"/>
    <protectedRange sqref="DE67:DF67" name="Range5_58_1_1_1_1_1_1_1_1_1_1_1_1"/>
    <protectedRange sqref="DE96:DF96" name="Range5_60_1_1_1_1_1_1_1_1_1_1_1_1"/>
    <protectedRange sqref="DE69:DF69" name="Range5_62_1_1_1_1_1_1_1_1_1_1_1_1"/>
    <protectedRange sqref="DE77:DF77" name="Range5_64_1_1_1_1_1_1_1_1_1_1_1_1"/>
    <protectedRange sqref="DE70:DF70" name="Range5_66_1_1_1_1_1_1_1_1_1_1_1_1"/>
    <protectedRange sqref="DE97:DF97" name="Range5_68_1_1_1_1_1_1_1_1_1_1_1_1_1"/>
    <protectedRange sqref="DE29:DF29" name="Range5_70_1_1_1_1_1_1_1_1_1_1_1_1"/>
    <protectedRange sqref="DE71:DF71" name="Range5_72_1_1_1_1_1_1_1_1_1_1_1_1_1"/>
    <protectedRange sqref="DE30:DF30" name="Range5_74_1_1_1_1_1_1_1_1_1_1_1_1"/>
    <protectedRange sqref="DE72:DF72" name="Range5_76_1_1_1_1_1_1_1_1_1_1_1_1"/>
    <protectedRange sqref="DE31:DF31" name="Range5_78_1_1_1_1_1_1_1_1_1_1_1_1"/>
    <protectedRange sqref="DE32:DF32" name="Range5_80_1_1_1_1_1_1_1_1_1_1_1_1_1"/>
    <protectedRange sqref="DE33:DF33" name="Range5_82_1_1_1_1_1_1_1_1_1_1_1_1_1"/>
    <protectedRange sqref="DE34:DF34" name="Range5_84_1_1_1_1_1_1_1_1_1_1_1_1"/>
    <protectedRange sqref="DE101:DF101" name="Range5_86_1_1_1_1_1_1_1_1_1_1_1_1"/>
    <protectedRange sqref="DE35:DF35" name="Range5_88_1_1_1_1_1_1_1_1_1_1_1_1"/>
    <protectedRange sqref="DE36:DF36" name="Range5_90_1_1_1_1_1_1_1_1_1_1_1_1"/>
    <protectedRange sqref="DE73:DF73" name="Range5_92_1_1_1_1_1_1_1_1_1_1_1_1"/>
    <protectedRange sqref="DE74:DF74" name="Range5_94_1_1_1_1_1_1_1_1_1_1_1_1"/>
    <protectedRange sqref="DE75:DF75" name="Range5_96_1_1_1_1_1_1_1_1_1_1_1_1_1"/>
    <protectedRange sqref="DE37:DF37" name="Range5_98_1_1_1_1_1_1_1_1_1_1_1_1"/>
    <protectedRange sqref="V22:V43 V48:V49 V10:V20 V51:V52 V54:V65 V67:V106 V45:V46" name="Range4_1_1_1_1_1_1_1_1_1_1_1_1_1_1_1_1"/>
    <protectedRange sqref="EA22:EB43 EA48:EB49 EA10:EB20 EA51:EB52 EA54:EB65 EA67:EB106 EA45:EB46" name="Range6_1_1_1_1_1_1_1_1_1_1_1_1_1_1"/>
    <protectedRange sqref="V47" name="Range4_5_1_2_1_1_2_1_1_1_1_1_1_2_1_1_1_1_1_1_1_1"/>
    <protectedRange sqref="AA47" name="Range4_1_1_1_2_1_1_2_1_1_1_1_1_1_2_1_1_1_1_1_1_1_1"/>
    <protectedRange sqref="AF47" name="Range4_2_1_1_2_1_1_2_1_1_1_1_1_1_2_1_1_1_1_1_1_1_1"/>
    <protectedRange sqref="AK47" name="Range4_3_1_1_2_1_1_2_1_1_1_1_1_1_2_1_1_1_1_1_1_1_1"/>
    <protectedRange sqref="AP47" name="Range4_4_1_1_2_1_1_2_1_1_1_1_1_1_2_1_1_1_1_1_1_1_1"/>
    <protectedRange sqref="BX47 BU47" name="Range5_2_1_1_2_1_1_2_1_1_1_1_1_1_2_1_1_1_1_1_1_1_1"/>
    <protectedRange sqref="AB47" name="Range4_1_1_1_2_1_1_1_1_1_1_1_1_1_1_1_1_1_1_1_1_1_1"/>
    <protectedRange sqref="AG47" name="Range4_2_1_1_2_1_1_1_1_1_1_1_1_1_1_1_1_1_1_1_1_1_1"/>
    <protectedRange sqref="AL47" name="Range4_3_1_1_2_1_1_1_1_1_1_1_1_1_1_1_1_1_1_1_1_1_1"/>
    <protectedRange sqref="AQ47" name="Range4_4_1_1_2_1_1_1_1_1_1_1_1_1_1_1_1_1_1_1_1_1_1"/>
    <protectedRange sqref="V21" name="Range4_5_1_2_1_1_2_1_1_1_1_1_1_1_1_1_1_1_1_1_1_1_1"/>
    <protectedRange sqref="AA21" name="Range4_1_1_1_2_1_1_2_1_1_1_1_1_1_1_1_1_1_1_1_1_1_1_1_1"/>
    <protectedRange sqref="AF21" name="Range4_2_1_1_2_1_1_2_1_1_1_1_1_1_1_1_1_1_1_1_1_1_1_1_1"/>
    <protectedRange sqref="AK21" name="Range4_3_1_1_2_1_1_2_1_1_1_1_1_1_1_1_1_1_1_1_1_1_1_1_1"/>
    <protectedRange sqref="AP21" name="Range4_4_1_1_2_1_1_2_1_1_1_1_1_1_1_1_1_1_1_1_1_1_1_1_1"/>
    <protectedRange sqref="BU21" name="Range5_1_1_1_2_1_1_2_1_1_1_1_1_1_1_1_1_1_1_1_1_1_1"/>
    <protectedRange sqref="BX21" name="Range5_2_1_1_2_1_1_2_1_1_1_1_1_1_1_1_1_1_1_1_1_1_1_1_1"/>
    <protectedRange sqref="AB21" name="Range4_1_1_1_2_1_1_1_1_1_1_1_1_1_2_1_1_1_1_1_1_1_1"/>
    <protectedRange sqref="AG21" name="Range4_2_1_1_2_1_1_1_1_1_1_1_1_1_2_1_1_1_1_1_1_1_1"/>
    <protectedRange sqref="AL21" name="Range4_3_1_1_2_1_1_1_1_1_1_1_1_1_2_1_1_1_1_1_1_1_1"/>
    <protectedRange sqref="AQ21" name="Range4_4_1_1_2_1_1_1_1_1_1_1_1_1_2_1_1_1_1_1_1_1_1"/>
    <protectedRange sqref="AA53" name="Range4_1_1_1_2_1_1_2_1_1_1_2_1_1_1_1_2_1_1_1_1_1_1_1_2_1_1_1_1_1_1_1_1"/>
    <protectedRange sqref="AF53" name="Range4_2_1_1_2_1_1_2_1_1_1_2_1_1_1_1_2_1_1_1_1_1_1_1_2_1_1_1_1_1_1_1_1"/>
    <protectedRange sqref="AK53" name="Range4_3_1_1_2_1_1_2_1_1_1_2_1_1_1_1_2_1_1_1_1_1_1_1_2_1_1_1_1_1_1_1_1"/>
    <protectedRange sqref="AP53" name="Range4_4_1_1_2_1_1_2_1_1_1_2_1_1_1_1_2_1_1_1_1_1_1_1_2_1_1_1_1_1_1_1_1"/>
    <protectedRange sqref="BU53" name="Range5_1_1_1_2_1_1_2_1_1_1_2_1_1_1_1_2_1_1_1_1_1_1_1_2_1_1_1_1_1_1_1_1_1"/>
    <protectedRange sqref="BX53" name="Range5_2_1_1_2_1_1_2_1_1_1_2_1_1_1_1_2_1_1_1_1_1_1_1_2_1_1_1_1_1_1_1_1"/>
    <protectedRange sqref="W53" name="Range4_5_1_2_1_1_1_1_1_1_1_1_1_1_2_1_1_1_1_1_1_1_2_1_1_1_1_1_1_1_1"/>
    <protectedRange sqref="AB53" name="Range4_1_1_1_2_1_1_1_1_1_1_1_1_1_1_2_1_1_1_1_1_1_1_2_1_1_1_1_1_1_1_1"/>
    <protectedRange sqref="AG53" name="Range4_2_1_1_2_1_1_1_1_1_1_1_1_1_1_2_1_1_1_1_1_1_1_2_1_1_1_1_1_1_1_1"/>
    <protectedRange sqref="AL53" name="Range4_3_1_1_2_1_1_1_1_1_1_1_1_1_1_2_1_1_1_1_1_1_1_2_1_1_1_1_1_1_1_1"/>
    <protectedRange sqref="AQ53" name="Range4_4_1_1_2_1_1_1_1_1_1_1_1_1_1_2_1_1_1_1_1_1_1_2_1_1_1_1_1_1_1_1"/>
    <protectedRange sqref="DE53:DF53" name="Range5_1_1_1_1_1_1_1_1_1_1_1_1_1_1_1_1"/>
    <protectedRange sqref="V53" name="Range4_1_1_1_1_1_1_1_1_2_1_1_1_1_1_1_1_1"/>
    <protectedRange sqref="EA53:EB53" name="Range6_1_1_1_1_1_1_2_1_1_1_1_1_1_1_1"/>
    <protectedRange sqref="W44" name="Range4_5_1_2_1_1_1_1_1_1_1_1_1_1_2_1_1_1_1_1_1_1_1"/>
    <protectedRange sqref="AB44" name="Range4_1_1_1_2_1_1_1_1_1_1_1_1_1_1_2_1_1_1_1_1_1_1_1"/>
    <protectedRange sqref="AG44" name="Range4_2_1_1_2_1_1_1_1_1_1_1_1_1_1_2_1_1_1_1_1_1_1_1"/>
    <protectedRange sqref="AL44" name="Range4_3_1_1_2_1_1_1_1_1_1_1_1_1_1_2_1_1_1_1_1_1_1_1"/>
    <protectedRange sqref="AQ44" name="Range4_4_1_1_2_1_1_1_1_1_1_1_1_1_1_2_1_1_1_1_1_1_1_1"/>
    <protectedRange sqref="DE44:DF44" name="Range5_2_1_1_1_1_1"/>
    <protectedRange sqref="V44" name="Range4_1_1_1_1_1_1_1_1_1"/>
    <protectedRange sqref="EA44:EB44" name="Range6_1_1_1_1_1_1_1"/>
    <protectedRange sqref="W50" name="Range4_5_1_2_1_1_1_1_1_1_1_1_1_1_2_1_2"/>
    <protectedRange sqref="AB50" name="Range4_1_1_1_2_1_1_1_1_1_1_1_1_1_1_2_1_2"/>
    <protectedRange sqref="AG50" name="Range4_2_1_1_2_1_1_1_1_1_1_1_1_1_1_2_1_2"/>
    <protectedRange sqref="AL50" name="Range4_3_1_1_2_1_1_1_1_1_1_1_1_1_1_2_1_2"/>
    <protectedRange sqref="AQ50" name="Range4_4_1_1_2_1_1_1_1_1_1_1_1_1_1_2_1_2"/>
    <protectedRange sqref="DE50:DF50" name="Range5_1"/>
    <protectedRange sqref="V50" name="Range4_1_1"/>
    <protectedRange sqref="W66" name="Range4_5_1_2_1_1_1_1_1_1_1_1_1_1_2_1_1_1_1_1_1_1_1_1"/>
    <protectedRange sqref="AA66" name="Range4_1_1_1_2_1_1_2_1_1_1_2_1_1_1_1_1_1_1_1_1_1_1_1_1"/>
    <protectedRange sqref="AF66" name="Range4_2_1_1_2_1_1_2_1_1_1_2_1_1_1_1_1_1_1_1_1_1_1_1_1"/>
    <protectedRange sqref="AK66" name="Range4_3_1_1_2_1_1_2_1_1_1_2_1_1_1_1_1_1_1_1_1_1_1_1_1"/>
    <protectedRange sqref="AP66" name="Range4_4_1_1_2_1_1_2_1_1_1_2_1_1_1_1_1_1_1_1_1_1_1_1_1"/>
    <protectedRange sqref="BU66" name="Range5_1_1_1_2_1_1_2_1_1_1_2_1_1_1_1_1_1_1_1_1_1_1_1_1"/>
    <protectedRange sqref="BX66" name="Range5_2_1_1_2_1_1_2_1_1_1_2_1_1_1_1_1_1_1_1_1_1_1_1_1"/>
    <protectedRange sqref="AB66" name="Range4_1_1_1_2_1_1_1_1_1_1_1_1_1_1_1_1_1_1_1_1_1_1_1"/>
    <protectedRange sqref="AG66" name="Range4_2_1_1_2_1_1_1_1_1_1_1_1_1_1_1_1_1_1_1_1_1_1_1"/>
    <protectedRange sqref="AL66" name="Range4_3_1_1_2_1_1_1_1_1_1_1_1_1_1_1_1_1_1_1_1_1_1_1"/>
    <protectedRange sqref="AQ66" name="Range4_4_1_1_2_1_1_1_1_1_1_1_1_1_1_1_1_1_1_1_1_1_1_1"/>
    <protectedRange sqref="DE66:DF66" name="Range5_56_1_1_1_1_1_1"/>
    <protectedRange sqref="V66" name="Range4_1_1_1_1_1_1_1_1_1_2"/>
    <protectedRange sqref="EA66:EB66" name="Range6_1_1_1_1_1_1_1_2"/>
  </protectedRanges>
  <mergeCells count="133">
    <mergeCell ref="DZ7:EA7"/>
    <mergeCell ref="EB7:EB8"/>
    <mergeCell ref="EC7:EC8"/>
    <mergeCell ref="ED7:EE7"/>
    <mergeCell ref="C109:AA110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2021-10-05T12:38:25Z</dcterms:modified>
</cp:coreProperties>
</file>