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I134" i="1"/>
  <c r="AH134"/>
  <c r="AF134"/>
  <c r="AE134"/>
  <c r="AC134"/>
  <c r="AB134"/>
  <c r="Z134"/>
  <c r="Y134"/>
  <c r="T134"/>
  <c r="S134"/>
  <c r="Q134"/>
  <c r="P134"/>
  <c r="N134"/>
  <c r="M134"/>
  <c r="K134"/>
  <c r="J134"/>
  <c r="H134"/>
  <c r="G134"/>
  <c r="C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55" l="1"/>
  <c r="X57"/>
  <c r="X61"/>
  <c r="X63"/>
  <c r="X65"/>
  <c r="X67"/>
  <c r="X69"/>
  <c r="X71"/>
  <c r="X73"/>
  <c r="X75"/>
  <c r="X77"/>
  <c r="X79"/>
  <c r="X81"/>
  <c r="X83"/>
  <c r="X85"/>
  <c r="X87"/>
  <c r="X89"/>
  <c r="X91"/>
  <c r="X93"/>
  <c r="X95"/>
  <c r="X97"/>
  <c r="X99"/>
  <c r="X101"/>
  <c r="X103"/>
  <c r="X105"/>
  <c r="X107"/>
  <c r="X109"/>
  <c r="X111"/>
  <c r="X113"/>
  <c r="X115"/>
  <c r="X117"/>
  <c r="X119"/>
  <c r="X121"/>
  <c r="X123"/>
  <c r="X125"/>
  <c r="X23"/>
  <c r="X25"/>
  <c r="X27"/>
  <c r="X29"/>
  <c r="X31"/>
  <c r="X33"/>
  <c r="X35"/>
  <c r="X37"/>
  <c r="X39"/>
  <c r="X41"/>
  <c r="X43"/>
  <c r="X45"/>
  <c r="X47"/>
  <c r="X49"/>
  <c r="X51"/>
  <c r="X53"/>
  <c r="X129"/>
  <c r="X131"/>
  <c r="X127"/>
  <c r="F24"/>
  <c r="X24"/>
  <c r="X26"/>
  <c r="X28"/>
  <c r="X30"/>
  <c r="X133"/>
  <c r="X32"/>
  <c r="X34"/>
  <c r="X36"/>
  <c r="X38"/>
  <c r="X40"/>
  <c r="X42"/>
  <c r="X44"/>
  <c r="X46"/>
  <c r="X48"/>
  <c r="X50"/>
  <c r="X52"/>
  <c r="X54"/>
  <c r="X56"/>
  <c r="X58"/>
  <c r="X60"/>
  <c r="X62"/>
  <c r="X64"/>
  <c r="X66"/>
  <c r="X68"/>
  <c r="X70"/>
  <c r="X72"/>
  <c r="X74"/>
  <c r="X76"/>
  <c r="X78"/>
  <c r="X80"/>
  <c r="X82"/>
  <c r="X84"/>
  <c r="X86"/>
  <c r="X88"/>
  <c r="X90"/>
  <c r="X92"/>
  <c r="X94"/>
  <c r="X96"/>
  <c r="X98"/>
  <c r="X100"/>
  <c r="X102"/>
  <c r="X104"/>
  <c r="X106"/>
  <c r="X108"/>
  <c r="X110"/>
  <c r="X112"/>
  <c r="X114"/>
  <c r="X116"/>
  <c r="X118"/>
  <c r="X120"/>
  <c r="X122"/>
  <c r="X124"/>
  <c r="X126"/>
  <c r="X128"/>
  <c r="X130"/>
  <c r="X132"/>
  <c r="F25"/>
  <c r="F27"/>
  <c r="F21"/>
  <c r="E134"/>
  <c r="F23"/>
  <c r="X59"/>
  <c r="F26"/>
  <c r="D134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X22"/>
  <c r="F22"/>
  <c r="F28"/>
  <c r="AJ21"/>
  <c r="AJ134" s="1"/>
  <c r="AG21"/>
  <c r="AG134" s="1"/>
  <c r="AD21"/>
  <c r="AD134" s="1"/>
  <c r="AA21"/>
  <c r="AA134" s="1"/>
  <c r="W21"/>
  <c r="W134" s="1"/>
  <c r="V21"/>
  <c r="U21"/>
  <c r="U134" s="1"/>
  <c r="R21"/>
  <c r="R134" s="1"/>
  <c r="O21"/>
  <c r="O134" s="1"/>
  <c r="L21"/>
  <c r="L134" s="1"/>
  <c r="I21"/>
  <c r="I134" s="1"/>
  <c r="F134" l="1"/>
  <c r="X21"/>
  <c r="X134" s="1"/>
  <c r="V134"/>
</calcChain>
</file>

<file path=xl/sharedStrings.xml><?xml version="1.0" encoding="utf-8"?>
<sst xmlns="http://schemas.openxmlformats.org/spreadsheetml/2006/main" count="181" uniqueCount="148">
  <si>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</si>
  <si>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</si>
  <si>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</si>
  <si>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</si>
  <si>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</si>
  <si>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</si>
  <si>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</si>
  <si>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</si>
  <si>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</si>
  <si>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</si>
  <si>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</si>
  <si>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</si>
  <si>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</si>
  <si>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</si>
  <si>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</si>
  <si>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</si>
  <si>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</si>
  <si>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</si>
  <si>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</si>
  <si>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</si>
  <si>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</si>
  <si>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</si>
  <si>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</si>
  <si>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</si>
  <si>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</si>
  <si>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</si>
  <si>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</si>
  <si>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</si>
  <si>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</si>
  <si>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</si>
  <si>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</si>
  <si>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</si>
  <si>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</si>
  <si>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</si>
  <si>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</si>
  <si>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</si>
  <si>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Արմավիրի Վ.Բախշյանի անվան   N 2 հիմնական դպրոց</t>
  </si>
  <si>
    <t>Արմավիրի N 3 հիմնական դպրոց</t>
  </si>
  <si>
    <t>Արմավիրի Զորավար  Անդրանիկ Օզանյանի անվան   N 5  հիմնական.դպրոց</t>
  </si>
  <si>
    <t>Արմավիրի Մովսես  Սիլիկյանի անվան    N  6  հիմնական դպրոց</t>
  </si>
  <si>
    <t>Արմավիրի N 8 հիմնական դպրոց</t>
  </si>
  <si>
    <t>Արմավիրի  N 9 հիմնական դպրոց</t>
  </si>
  <si>
    <t>Արմավիրի N 10 հիմնական դպրոց</t>
  </si>
  <si>
    <t>Մեծամորի  N 1 հիմնական դպրոց</t>
  </si>
  <si>
    <t>Արմավիրի միջնակարգ դպրոց</t>
  </si>
  <si>
    <t>Արևիկի միջնակարգ .դպրոց</t>
  </si>
  <si>
    <t>Արաքսի Զ. Ավետիսյանի անվան  միջնակարգ  դպրոց</t>
  </si>
  <si>
    <t>Այգեշատի Յու.Հովհաննիսյանի անվան միջնակարգ  .դպրոց</t>
  </si>
  <si>
    <t>Արազափի Թ. Հուրյանի անվան միջնակարգ .դպրոց</t>
  </si>
  <si>
    <t>Արտաշարի միջնակարգ դպրոց</t>
  </si>
  <si>
    <t>Ամասիայի միջնակարգ դպրոց</t>
  </si>
  <si>
    <t>Արգավանդի միջնակարգ դպրոց</t>
  </si>
  <si>
    <t>Բամբակաշատի միջնակարգ դպրոց</t>
  </si>
  <si>
    <t>Բերքաշատի միջնակարգ դպրոց</t>
  </si>
  <si>
    <t>Գետաշենի միջնակարգ դպրոց</t>
  </si>
  <si>
    <t>Երասխահունի Մարտիկ Գևորգյանի անվան միջնակարգ դպրոց</t>
  </si>
  <si>
    <t>Եղեգնուտի միջնակարգ դպրոց</t>
  </si>
  <si>
    <t>Զարթոնքի միջնակարգ դպրոց</t>
  </si>
  <si>
    <t>Լուկաշինի Հունան Ավետիսյանի անվան  միջնակարգ դպրոց</t>
  </si>
  <si>
    <t>Լենուղու Ջիվանու անվան միջնակարգ դպրոց</t>
  </si>
  <si>
    <t>Խանջյանի Արմեն Բենիամինի Հակոբյանի անվան միջնակարգ դպրոց</t>
  </si>
  <si>
    <t>Սարդարապատի միջնակարգ դպրոց</t>
  </si>
  <si>
    <t>Հացիկի Ավ. Բաղդասարյանի անվան միջնակարգ դպրոց</t>
  </si>
  <si>
    <t>Հայկավանի միջնակարգ դպրոց</t>
  </si>
  <si>
    <t>Այգեվանի  Մովսես  Խորենացու անվան միջնակարգ դպրոց</t>
  </si>
  <si>
    <t>Մարգարայի միջնակարգ դպրոց</t>
  </si>
  <si>
    <t>Մրգաշատի  Վ.Ափոյանի անվան N 1 միջնակարգ դպրոց</t>
  </si>
  <si>
    <t>Մրգաշատի Մ.Մաղաքյանի անվան N 2 միջնակարգ դպրոց</t>
  </si>
  <si>
    <t>Մայիսյանի միջնակարգ դպրոց</t>
  </si>
  <si>
    <t>Նոր Արտագերսի միջնակարգ դպրոց</t>
  </si>
  <si>
    <t>Նոր Արմավիրի միջնակարգ դպրոց</t>
  </si>
  <si>
    <t>Նոր Կեսարիայի միջնակարգ դպրոց</t>
  </si>
  <si>
    <t>Նորապատի միջնակարգ դպրոց</t>
  </si>
  <si>
    <t>Նալբանդյանի Պերճուհի և Արմէն Նալպանտեանների անվան  միջնակարգ դպրոց</t>
  </si>
  <si>
    <t>Նորավանի միջնակարգ դպրոց</t>
  </si>
  <si>
    <t>Շենավանի միջնակարգ դպրոց</t>
  </si>
  <si>
    <t>Ջանֆիդայի Է. Դաշտոյանի անվան միջնակարգ դպրոց</t>
  </si>
  <si>
    <t>Ջրաշենի միջնակարգ դպրոց</t>
  </si>
  <si>
    <t>Ալաշկերտի Հ.Քոչարի անվան  միջնակարգ դպրոց</t>
  </si>
  <si>
    <t>Վարդանաշենի միջնակարգ դպրոց</t>
  </si>
  <si>
    <t>Տանձուտի միջնակարգ դպրոց</t>
  </si>
  <si>
    <t>Փշատավանի միջնակարգ դպրոց</t>
  </si>
  <si>
    <t>Վաղարշապատի Մ.Մաշտոցի անվան   N 1 հիմնական դպրոց</t>
  </si>
  <si>
    <t>Վաղարշապատի Հ.Հովհաննիսյանի անվան   N3 հիմնական դպրոց</t>
  </si>
  <si>
    <t>Վաղարշապատի Խ.Աբովյանի անվան   N 4 հիմնական դպրոց</t>
  </si>
  <si>
    <t>Վաղարշապատի  Երվանդ Օտյանի անվան  N 7 հիմնական դպրոց</t>
  </si>
  <si>
    <t>Վաղարշապատի Գ.Նժդեհի անվան   N  8 հիմնական դպրոց</t>
  </si>
  <si>
    <t>Վաղարշապատի Ռ.Պատկանյանի անվան   N 9 հիմնական դպրոց</t>
  </si>
  <si>
    <t>Վաղարշապատի Վահան Ռշտունու անվան  N 11 հիմնական դպրոց</t>
  </si>
  <si>
    <t>Վաղարշապատի  Զորավար Անդրանիկի անվան   N 12 հիմնական դպրոց</t>
  </si>
  <si>
    <t xml:space="preserve">Վաղարշապատի  &lt;&lt;Ներսիսյան &gt;&gt;  N6 հիմնական դպրոց </t>
  </si>
  <si>
    <t>Արտիմետի միջնակարգ դպրոց</t>
  </si>
  <si>
    <t>Ակնալճի Ա.Հարությունյանի անվան միջնակարգ դպրոց</t>
  </si>
  <si>
    <t>Աղավնատան Ղ. Աբգարյանի անվան միջնակարգ դպրոց</t>
  </si>
  <si>
    <t>Ամբերդի Հ.Նավասարդյանի անվան միջնակարգ դպրոց</t>
  </si>
  <si>
    <t>Այգեշատի միջնակարգ դպրոց</t>
  </si>
  <si>
    <t>Այգեկի Մուշեղ Մովսիսյանի անվան միջնակարգ դպրոց</t>
  </si>
  <si>
    <t>Արաքսի  միջնակարգ դպրոց</t>
  </si>
  <si>
    <t>Արևաշատի միջնակարգ դպրոց</t>
  </si>
  <si>
    <t>Ապագայի միջնակարգ դպրոց</t>
  </si>
  <si>
    <t>Առատաշենի Գագիկ Գրիգորյյանի անվան միջնակարգ դպրոց</t>
  </si>
  <si>
    <t>Արագածի Մ. Մեխակյանի  անվան միջնակարգ դպրոց</t>
  </si>
  <si>
    <t>Ակնաշենի միջնակարգ դպրոց</t>
  </si>
  <si>
    <t>Արշալույսի Ս. Գրիգորյանի անվան միջնակարգ դպրոց</t>
  </si>
  <si>
    <t>Բաղրամյանի միջնակարգ դպրոց</t>
  </si>
  <si>
    <t>Գրիբոյեդովի Վ. Ռոստոմյանի անվան միջնակարգ դպրոց</t>
  </si>
  <si>
    <t>Գայի միջնակարգ դպրոց</t>
  </si>
  <si>
    <t>Դողսի միջնակարգ դպրոց</t>
  </si>
  <si>
    <t>Դաշտի միջնակարգ դպրոց</t>
  </si>
  <si>
    <t>Թաիրովի միջնակարգ դպրոց</t>
  </si>
  <si>
    <t>Լուսագյուղի միջնակարգ դպրոց</t>
  </si>
  <si>
    <t>Լեռնամերձ հիմնական դպրոց</t>
  </si>
  <si>
    <t>Խորոնքի միջնակարգ դպրոց</t>
  </si>
  <si>
    <t>Ծիածանի միջնակարգ դպրոց</t>
  </si>
  <si>
    <t>Ծաղկալանջի միջնակարգ դպրոց</t>
  </si>
  <si>
    <t>Հայթաղի Հ.Կարապետյանի անվան միջնակարգ դպրոց</t>
  </si>
  <si>
    <t>Հայկաշենի Գ.Կիրակոսյանի անվան միջնակարգ դպրոց</t>
  </si>
  <si>
    <t>Հովտամեջի միջնակարգ դպրոց</t>
  </si>
  <si>
    <t>Մուսալեռի Ֆ.Վերֆելի անվան միջնակարգ դպրոց</t>
  </si>
  <si>
    <t>Մեծամորի միջնակարգ դպրոց</t>
  </si>
  <si>
    <t>Մրգաստանի Կ. Հարությունյանի անվան միջնակարգ դպրոց</t>
  </si>
  <si>
    <t>Մերձավանի միջնակարգ դպրոց</t>
  </si>
  <si>
    <t>Նորակերտի միջնակարգ դպրոց</t>
  </si>
  <si>
    <t>Շահումյանի միջնակարգ դպրոց</t>
  </si>
  <si>
    <t>Ոսկեհատի միջնակարգ դպրոց</t>
  </si>
  <si>
    <t>Պտղունքի Տիգրան Մեծի անվան միջնակարգ դպրոց</t>
  </si>
  <si>
    <t>Ջրարբիի միջնակարգ դպրոց</t>
  </si>
  <si>
    <t>Ջրառատի Թաթուլ  Խաչատրյանի անվան միջնակարգ դպրոց</t>
  </si>
  <si>
    <t>Գեղակերտի  միջնակարգ դպրոց</t>
  </si>
  <si>
    <t>Տարոնիկի Գառնիկ Գառնիկյանի անվան  միջնակարգ դպրոց</t>
  </si>
  <si>
    <t>Փարաքարի միջնակարգ դպրոց</t>
  </si>
  <si>
    <t>Ֆերիկի Ռզալիե Ռաշիդի Օզմանյանի անվան հիմնական դպրոց</t>
  </si>
  <si>
    <t>Արգինայի միջնակարգ դպրոց</t>
  </si>
  <si>
    <t>Արտամետի  Գուրգեն  Մարգարյանի անվան միջնակարգ դպրոց</t>
  </si>
  <si>
    <t>Արևադաշտի միջնակարգ դպրոց</t>
  </si>
  <si>
    <t>Բագարանի  միջնակարգ դպրոց</t>
  </si>
  <si>
    <t>Դալարիկի Հ. Հովհաննիսյանի անվան   N 1 միջնակարգ դպրոց</t>
  </si>
  <si>
    <t>Երվանդաշատի  միջնակարգ դպրոց</t>
  </si>
  <si>
    <t>Լեռնագոգի Օնիկ Փակումեանի անվան միջնակարգ դպրոց</t>
  </si>
  <si>
    <t>Հուշակերտի միջնակարգ դպրոց</t>
  </si>
  <si>
    <t>Մյասնիկյանի Արայի անվան միջնակարգ դպրոց</t>
  </si>
  <si>
    <t>Շենիկի միջնակարգ դպրոց</t>
  </si>
  <si>
    <t>Վանանդի միջնակարգ դպրոց</t>
  </si>
  <si>
    <t>Տալվորիկի հիմնական  դպրոց</t>
  </si>
  <si>
    <t>Քարակերտի N 1 միջնակարգ դպրոց</t>
  </si>
  <si>
    <t>Քարակերտի N 2 միջնակարգ դպրոց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</si>
  <si>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>____ ՀՀ Արմավիրի մարզպետարան</t>
    </r>
  </si>
  <si>
    <t>__01_ .01___.2019թ. -30.09_.2019թ.ժամանակահատվածի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</si>
</sst>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0"/>
      <name val="Arial Cyr"/>
      <family val="2"/>
    </font>
    <font>
      <sz val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3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34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3" fillId="4" borderId="37" xfId="1" applyFont="1" applyFill="1" applyBorder="1" applyAlignment="1" applyProtection="1">
      <alignment horizontal="left" wrapText="1"/>
      <protection locked="0"/>
    </xf>
    <xf numFmtId="0" fontId="23" fillId="4" borderId="37" xfId="0" applyFont="1" applyFill="1" applyBorder="1" applyAlignment="1" applyProtection="1">
      <alignment horizontal="left" wrapText="1"/>
      <protection locked="0"/>
    </xf>
    <xf numFmtId="0" fontId="23" fillId="0" borderId="37" xfId="0" applyFont="1" applyBorder="1" applyAlignment="1" applyProtection="1">
      <protection locked="0"/>
    </xf>
    <xf numFmtId="0" fontId="23" fillId="4" borderId="37" xfId="0" applyFont="1" applyFill="1" applyBorder="1" applyAlignment="1" applyProtection="1">
      <alignment wrapText="1"/>
      <protection locked="0"/>
    </xf>
    <xf numFmtId="0" fontId="23" fillId="0" borderId="37" xfId="0" applyFont="1" applyFill="1" applyBorder="1" applyAlignment="1" applyProtection="1">
      <alignment wrapText="1"/>
      <protection locked="0"/>
    </xf>
    <xf numFmtId="164" fontId="1" fillId="0" borderId="37" xfId="0" applyNumberFormat="1" applyFont="1" applyFill="1" applyBorder="1" applyProtection="1">
      <protection locked="0"/>
    </xf>
    <xf numFmtId="164" fontId="8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7" xfId="0" applyNumberFormat="1" applyFont="1" applyFill="1" applyBorder="1" applyAlignment="1" applyProtection="1">
      <alignment horizontal="center" vertical="center"/>
      <protection locked="0"/>
    </xf>
    <xf numFmtId="164" fontId="9" fillId="0" borderId="37" xfId="0" applyNumberFormat="1" applyFont="1" applyFill="1" applyBorder="1" applyAlignment="1" applyProtection="1">
      <alignment horizontal="center" vertical="center"/>
      <protection locked="0"/>
    </xf>
    <xf numFmtId="164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64" fontId="8" fillId="4" borderId="37" xfId="0" applyNumberFormat="1" applyFont="1" applyFill="1" applyBorder="1" applyAlignment="1" applyProtection="1">
      <alignment horizontal="center" vertical="center"/>
      <protection locked="0"/>
    </xf>
    <xf numFmtId="164" fontId="8" fillId="4" borderId="37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_Sheet1" xfId="1"/>
    <cellStyle name="Обычный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2"/>
  <sheetViews>
    <sheetView tabSelected="1" topLeftCell="A10" zoomScale="90" zoomScaleNormal="90" workbookViewId="0">
      <pane xSplit="2" ySplit="11" topLeftCell="C21" activePane="bottomRight" state="frozen"/>
      <selection activeCell="A10" sqref="A10"/>
      <selection pane="topRight" activeCell="C10" sqref="C10"/>
      <selection pane="bottomLeft" activeCell="A21" sqref="A21"/>
      <selection pane="bottomRight" activeCell="C11" sqref="C11:H11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36" width="16.42578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72" t="s">
        <v>147</v>
      </c>
      <c r="D11" s="72"/>
      <c r="E11" s="72"/>
      <c r="F11" s="72"/>
      <c r="G11" s="72"/>
      <c r="H11" s="72"/>
      <c r="I11" s="5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61" t="s">
        <v>146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61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60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73" t="s">
        <v>11</v>
      </c>
      <c r="B17" s="75" t="s">
        <v>12</v>
      </c>
      <c r="C17" s="77" t="s">
        <v>13</v>
      </c>
      <c r="D17" s="79" t="s">
        <v>14</v>
      </c>
      <c r="E17" s="80"/>
      <c r="F17" s="81"/>
      <c r="G17" s="85" t="s">
        <v>15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7"/>
      <c r="V17" s="93" t="s">
        <v>16</v>
      </c>
      <c r="W17" s="94"/>
      <c r="X17" s="95"/>
      <c r="Y17" s="85" t="s">
        <v>15</v>
      </c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8"/>
    </row>
    <row r="18" spans="1:36" customFormat="1" ht="91.5" customHeight="1" thickBot="1">
      <c r="A18" s="74"/>
      <c r="B18" s="76"/>
      <c r="C18" s="78"/>
      <c r="D18" s="82"/>
      <c r="E18" s="83"/>
      <c r="F18" s="84"/>
      <c r="G18" s="89" t="s">
        <v>17</v>
      </c>
      <c r="H18" s="90"/>
      <c r="I18" s="90"/>
      <c r="J18" s="90" t="s">
        <v>18</v>
      </c>
      <c r="K18" s="90"/>
      <c r="L18" s="90"/>
      <c r="M18" s="90" t="s">
        <v>19</v>
      </c>
      <c r="N18" s="90"/>
      <c r="O18" s="90"/>
      <c r="P18" s="90" t="s">
        <v>20</v>
      </c>
      <c r="Q18" s="90"/>
      <c r="R18" s="90"/>
      <c r="S18" s="90" t="s">
        <v>21</v>
      </c>
      <c r="T18" s="90"/>
      <c r="U18" s="91"/>
      <c r="V18" s="96"/>
      <c r="W18" s="97"/>
      <c r="X18" s="98"/>
      <c r="Y18" s="89" t="s">
        <v>22</v>
      </c>
      <c r="Z18" s="90"/>
      <c r="AA18" s="90"/>
      <c r="AB18" s="90" t="s">
        <v>23</v>
      </c>
      <c r="AC18" s="90"/>
      <c r="AD18" s="90"/>
      <c r="AE18" s="90" t="s">
        <v>24</v>
      </c>
      <c r="AF18" s="90"/>
      <c r="AG18" s="90"/>
      <c r="AH18" s="90" t="s">
        <v>25</v>
      </c>
      <c r="AI18" s="90"/>
      <c r="AJ18" s="92"/>
    </row>
    <row r="19" spans="1:36" customFormat="1" ht="51.75" thickBot="1">
      <c r="A19" s="74"/>
      <c r="B19" s="76"/>
      <c r="C19" s="78"/>
      <c r="D19" s="16" t="s">
        <v>26</v>
      </c>
      <c r="E19" s="17" t="s">
        <v>27</v>
      </c>
      <c r="F19" s="18" t="s">
        <v>28</v>
      </c>
      <c r="G19" s="27" t="s">
        <v>26</v>
      </c>
      <c r="H19" s="28" t="s">
        <v>27</v>
      </c>
      <c r="I19" s="28" t="s">
        <v>28</v>
      </c>
      <c r="J19" s="28" t="s">
        <v>26</v>
      </c>
      <c r="K19" s="28" t="s">
        <v>27</v>
      </c>
      <c r="L19" s="28" t="s">
        <v>28</v>
      </c>
      <c r="M19" s="28" t="s">
        <v>26</v>
      </c>
      <c r="N19" s="28" t="s">
        <v>27</v>
      </c>
      <c r="O19" s="28" t="s">
        <v>28</v>
      </c>
      <c r="P19" s="17" t="s">
        <v>26</v>
      </c>
      <c r="Q19" s="17" t="s">
        <v>27</v>
      </c>
      <c r="R19" s="17" t="s">
        <v>28</v>
      </c>
      <c r="S19" s="17" t="s">
        <v>26</v>
      </c>
      <c r="T19" s="17" t="s">
        <v>27</v>
      </c>
      <c r="U19" s="19" t="s">
        <v>28</v>
      </c>
      <c r="V19" s="16" t="s">
        <v>29</v>
      </c>
      <c r="W19" s="17" t="s">
        <v>27</v>
      </c>
      <c r="X19" s="18" t="s">
        <v>28</v>
      </c>
      <c r="Y19" s="16" t="s">
        <v>26</v>
      </c>
      <c r="Z19" s="17" t="s">
        <v>27</v>
      </c>
      <c r="AA19" s="17" t="s">
        <v>28</v>
      </c>
      <c r="AB19" s="17" t="s">
        <v>26</v>
      </c>
      <c r="AC19" s="17" t="s">
        <v>27</v>
      </c>
      <c r="AD19" s="17" t="s">
        <v>28</v>
      </c>
      <c r="AE19" s="17" t="s">
        <v>26</v>
      </c>
      <c r="AF19" s="17" t="s">
        <v>27</v>
      </c>
      <c r="AG19" s="17" t="s">
        <v>28</v>
      </c>
      <c r="AH19" s="17" t="s">
        <v>26</v>
      </c>
      <c r="AI19" s="17" t="s">
        <v>27</v>
      </c>
      <c r="AJ19" s="18" t="s">
        <v>28</v>
      </c>
    </row>
    <row r="20" spans="1:36" customFormat="1" ht="15.75" thickBot="1">
      <c r="A20" s="20">
        <v>1</v>
      </c>
      <c r="B20" s="33">
        <v>2</v>
      </c>
      <c r="C20" s="29">
        <v>3</v>
      </c>
      <c r="D20" s="21">
        <v>4</v>
      </c>
      <c r="E20" s="22">
        <v>5</v>
      </c>
      <c r="F20" s="23">
        <v>6</v>
      </c>
      <c r="G20" s="24">
        <v>7</v>
      </c>
      <c r="H20" s="25">
        <v>8</v>
      </c>
      <c r="I20" s="22">
        <v>9</v>
      </c>
      <c r="J20" s="22">
        <v>10</v>
      </c>
      <c r="K20" s="25">
        <v>11</v>
      </c>
      <c r="L20" s="22">
        <v>12</v>
      </c>
      <c r="M20" s="25">
        <v>13</v>
      </c>
      <c r="N20" s="22">
        <v>14</v>
      </c>
      <c r="O20" s="25">
        <v>15</v>
      </c>
      <c r="P20" s="57">
        <v>16</v>
      </c>
      <c r="Q20" s="58">
        <v>17</v>
      </c>
      <c r="R20" s="22">
        <v>18</v>
      </c>
      <c r="S20" s="25">
        <v>19</v>
      </c>
      <c r="T20" s="22">
        <v>20</v>
      </c>
      <c r="U20" s="23">
        <v>21</v>
      </c>
      <c r="V20" s="30">
        <v>22</v>
      </c>
      <c r="W20" s="25">
        <v>23</v>
      </c>
      <c r="X20" s="31">
        <v>24</v>
      </c>
      <c r="Y20" s="21">
        <v>25</v>
      </c>
      <c r="Z20" s="22">
        <v>26</v>
      </c>
      <c r="AA20" s="25">
        <v>27</v>
      </c>
      <c r="AB20" s="22">
        <v>28</v>
      </c>
      <c r="AC20" s="25">
        <v>29</v>
      </c>
      <c r="AD20" s="22">
        <v>30</v>
      </c>
      <c r="AE20" s="25">
        <v>31</v>
      </c>
      <c r="AF20" s="22">
        <v>32</v>
      </c>
      <c r="AG20" s="25">
        <v>33</v>
      </c>
      <c r="AH20" s="22">
        <v>34</v>
      </c>
      <c r="AI20" s="25">
        <v>35</v>
      </c>
      <c r="AJ20" s="26">
        <v>36</v>
      </c>
    </row>
    <row r="21" spans="1:36" customFormat="1" ht="25.5">
      <c r="A21" s="32">
        <v>1</v>
      </c>
      <c r="B21" s="62" t="s">
        <v>36</v>
      </c>
      <c r="C21" s="67">
        <v>24451.5</v>
      </c>
      <c r="D21" s="43">
        <f>SUM(G21+J21+M21+P21+S21)</f>
        <v>78667.899999999994</v>
      </c>
      <c r="E21" s="44">
        <f>SUM(H21+K21+N21+Q21+T21)</f>
        <v>78667.7</v>
      </c>
      <c r="F21" s="45">
        <f>D21-E21</f>
        <v>0.19999999999708962</v>
      </c>
      <c r="G21" s="68">
        <v>0</v>
      </c>
      <c r="H21" s="69">
        <v>0</v>
      </c>
      <c r="I21" s="54">
        <f>G21-H21</f>
        <v>0</v>
      </c>
      <c r="J21" s="69">
        <v>0</v>
      </c>
      <c r="K21" s="68">
        <v>0</v>
      </c>
      <c r="L21" s="54">
        <f>J21-K21</f>
        <v>0</v>
      </c>
      <c r="M21" s="69">
        <v>0</v>
      </c>
      <c r="N21" s="68">
        <v>0</v>
      </c>
      <c r="O21" s="54">
        <f>M21-N21</f>
        <v>0</v>
      </c>
      <c r="P21" s="68">
        <v>78667.899999999994</v>
      </c>
      <c r="Q21" s="69">
        <v>78667.7</v>
      </c>
      <c r="R21" s="54">
        <f>P21-Q21</f>
        <v>0.19999999999708962</v>
      </c>
      <c r="S21" s="69">
        <v>0</v>
      </c>
      <c r="T21" s="68">
        <v>0</v>
      </c>
      <c r="U21" s="59">
        <f>S21-T21</f>
        <v>0</v>
      </c>
      <c r="V21" s="43">
        <f>SUM(Y21+AB21+AE21+AH21)</f>
        <v>96270.8</v>
      </c>
      <c r="W21" s="44">
        <f t="shared" ref="W21" si="0">SUM(Z21+AC21+AF21+AI21)</f>
        <v>77167.7</v>
      </c>
      <c r="X21" s="45">
        <f>V21-W21</f>
        <v>19103.100000000006</v>
      </c>
      <c r="Y21" s="99">
        <v>86280.8</v>
      </c>
      <c r="Z21" s="100">
        <v>72816.2</v>
      </c>
      <c r="AA21" s="44">
        <f>Y21-Z21</f>
        <v>13464.600000000006</v>
      </c>
      <c r="AB21" s="68">
        <v>7682</v>
      </c>
      <c r="AC21" s="69">
        <v>3799.4</v>
      </c>
      <c r="AD21" s="44">
        <f>AB21-AC21</f>
        <v>3882.6</v>
      </c>
      <c r="AE21" s="69">
        <v>50</v>
      </c>
      <c r="AF21" s="68">
        <v>0</v>
      </c>
      <c r="AG21" s="44">
        <f>AE21-AF21</f>
        <v>50</v>
      </c>
      <c r="AH21" s="68">
        <v>2258</v>
      </c>
      <c r="AI21" s="69">
        <v>552.1</v>
      </c>
      <c r="AJ21" s="45">
        <f>AH21-AI21</f>
        <v>1705.9</v>
      </c>
    </row>
    <row r="22" spans="1:36">
      <c r="A22" s="32">
        <v>2</v>
      </c>
      <c r="B22" s="62" t="s">
        <v>37</v>
      </c>
      <c r="C22" s="67">
        <v>884.4</v>
      </c>
      <c r="D22" s="51">
        <f t="shared" ref="D22:D85" si="1">SUM(G22+J22+M22+P22+S22)</f>
        <v>24563.4</v>
      </c>
      <c r="E22" s="52">
        <f t="shared" ref="E22:E85" si="2">SUM(H22+K22+N22+Q22+T22)</f>
        <v>24563.1</v>
      </c>
      <c r="F22" s="53">
        <f t="shared" ref="F22:F85" si="3">D22-E22</f>
        <v>0.30000000000291038</v>
      </c>
      <c r="G22" s="68">
        <v>0</v>
      </c>
      <c r="H22" s="69">
        <v>0</v>
      </c>
      <c r="I22" s="55">
        <f t="shared" ref="I22:I85" si="4">G22-H22</f>
        <v>0</v>
      </c>
      <c r="J22" s="69">
        <v>0</v>
      </c>
      <c r="K22" s="68">
        <v>0</v>
      </c>
      <c r="L22" s="55">
        <f t="shared" ref="L22:L85" si="5">J22-K22</f>
        <v>0</v>
      </c>
      <c r="M22" s="69">
        <v>0</v>
      </c>
      <c r="N22" s="68">
        <v>0</v>
      </c>
      <c r="O22" s="55">
        <f t="shared" ref="O22:O85" si="6">M22-N22</f>
        <v>0</v>
      </c>
      <c r="P22" s="68">
        <v>24563.4</v>
      </c>
      <c r="Q22" s="69">
        <v>24563.1</v>
      </c>
      <c r="R22" s="55">
        <f t="shared" ref="R22:R85" si="7">P22-Q22</f>
        <v>0.30000000000291038</v>
      </c>
      <c r="S22" s="69">
        <v>0</v>
      </c>
      <c r="T22" s="68">
        <v>0</v>
      </c>
      <c r="U22" s="56">
        <f t="shared" ref="U22:U85" si="8">S22-T22</f>
        <v>0</v>
      </c>
      <c r="V22" s="51">
        <f t="shared" ref="V22:V85" si="9">SUM(Y22+AB22+AE22+AH22)</f>
        <v>25447.8</v>
      </c>
      <c r="W22" s="52">
        <f t="shared" ref="W22:W85" si="10">SUM(Z22+AC22+AF22+AI22)</f>
        <v>24348.5</v>
      </c>
      <c r="X22" s="53">
        <f t="shared" ref="X22:X85" si="11">V22-W22</f>
        <v>1099.2999999999993</v>
      </c>
      <c r="Y22" s="99">
        <v>24157.8</v>
      </c>
      <c r="Z22" s="100">
        <v>23661.9</v>
      </c>
      <c r="AA22" s="52">
        <f t="shared" ref="AA22:AA85" si="12">Y22-Z22</f>
        <v>495.89999999999782</v>
      </c>
      <c r="AB22" s="68">
        <v>960</v>
      </c>
      <c r="AC22" s="69">
        <v>373.6</v>
      </c>
      <c r="AD22" s="52">
        <f t="shared" ref="AD22:AD85" si="13">AB22-AC22</f>
        <v>586.4</v>
      </c>
      <c r="AE22" s="69">
        <v>0</v>
      </c>
      <c r="AF22" s="68">
        <v>0</v>
      </c>
      <c r="AG22" s="52">
        <f t="shared" ref="AG22:AG85" si="14">AE22-AF22</f>
        <v>0</v>
      </c>
      <c r="AH22" s="68">
        <v>330</v>
      </c>
      <c r="AI22" s="69">
        <v>313</v>
      </c>
      <c r="AJ22" s="53">
        <f t="shared" ref="AJ22:AJ85" si="15">AH22-AI22</f>
        <v>17</v>
      </c>
    </row>
    <row r="23" spans="1:36" ht="25.5">
      <c r="A23" s="32">
        <v>3</v>
      </c>
      <c r="B23" s="62" t="s">
        <v>38</v>
      </c>
      <c r="C23" s="67">
        <v>146.30000000000001</v>
      </c>
      <c r="D23" s="51">
        <f t="shared" si="1"/>
        <v>123123.1</v>
      </c>
      <c r="E23" s="52">
        <f t="shared" si="2"/>
        <v>123055.9</v>
      </c>
      <c r="F23" s="53">
        <f t="shared" si="3"/>
        <v>67.200000000011642</v>
      </c>
      <c r="G23" s="68">
        <v>0</v>
      </c>
      <c r="H23" s="69">
        <v>0</v>
      </c>
      <c r="I23" s="55">
        <f t="shared" si="4"/>
        <v>0</v>
      </c>
      <c r="J23" s="69">
        <v>0</v>
      </c>
      <c r="K23" s="68">
        <v>0</v>
      </c>
      <c r="L23" s="55">
        <f t="shared" si="5"/>
        <v>0</v>
      </c>
      <c r="M23" s="69">
        <v>173.1</v>
      </c>
      <c r="N23" s="68">
        <v>106.5</v>
      </c>
      <c r="O23" s="55">
        <f t="shared" si="6"/>
        <v>66.599999999999994</v>
      </c>
      <c r="P23" s="68">
        <v>122950</v>
      </c>
      <c r="Q23" s="69">
        <v>122949.4</v>
      </c>
      <c r="R23" s="55">
        <f t="shared" si="7"/>
        <v>0.60000000000582077</v>
      </c>
      <c r="S23" s="69">
        <v>0</v>
      </c>
      <c r="T23" s="68">
        <v>0</v>
      </c>
      <c r="U23" s="56">
        <f t="shared" si="8"/>
        <v>0</v>
      </c>
      <c r="V23" s="51">
        <f t="shared" si="9"/>
        <v>123269.4</v>
      </c>
      <c r="W23" s="52">
        <f t="shared" si="10"/>
        <v>120873.8</v>
      </c>
      <c r="X23" s="53">
        <f t="shared" si="11"/>
        <v>2395.5999999999913</v>
      </c>
      <c r="Y23" s="99">
        <v>113447</v>
      </c>
      <c r="Z23" s="68">
        <v>113446.5</v>
      </c>
      <c r="AA23" s="52">
        <f t="shared" si="12"/>
        <v>0.5</v>
      </c>
      <c r="AB23" s="68">
        <v>7900</v>
      </c>
      <c r="AC23" s="69">
        <v>6232.1</v>
      </c>
      <c r="AD23" s="52">
        <f t="shared" si="13"/>
        <v>1667.8999999999996</v>
      </c>
      <c r="AE23" s="69">
        <v>0</v>
      </c>
      <c r="AF23" s="68">
        <v>0</v>
      </c>
      <c r="AG23" s="52">
        <f t="shared" si="14"/>
        <v>0</v>
      </c>
      <c r="AH23" s="68">
        <v>1922.4</v>
      </c>
      <c r="AI23" s="69">
        <v>1195.2</v>
      </c>
      <c r="AJ23" s="53">
        <f t="shared" si="15"/>
        <v>727.2</v>
      </c>
    </row>
    <row r="24" spans="1:36" ht="25.5">
      <c r="A24" s="32">
        <v>4</v>
      </c>
      <c r="B24" s="63" t="s">
        <v>39</v>
      </c>
      <c r="C24" s="67">
        <v>14026</v>
      </c>
      <c r="D24" s="51">
        <f t="shared" si="1"/>
        <v>54984.7</v>
      </c>
      <c r="E24" s="52">
        <f t="shared" si="2"/>
        <v>54984.5</v>
      </c>
      <c r="F24" s="53">
        <f t="shared" si="3"/>
        <v>0.19999999999708962</v>
      </c>
      <c r="G24" s="68">
        <v>0</v>
      </c>
      <c r="H24" s="69">
        <v>0</v>
      </c>
      <c r="I24" s="55">
        <f t="shared" si="4"/>
        <v>0</v>
      </c>
      <c r="J24" s="69">
        <v>0</v>
      </c>
      <c r="K24" s="68">
        <v>0</v>
      </c>
      <c r="L24" s="55">
        <f t="shared" si="5"/>
        <v>0</v>
      </c>
      <c r="M24" s="69">
        <v>0</v>
      </c>
      <c r="N24" s="68">
        <v>0</v>
      </c>
      <c r="O24" s="55">
        <f t="shared" si="6"/>
        <v>0</v>
      </c>
      <c r="P24" s="68">
        <v>54984.7</v>
      </c>
      <c r="Q24" s="69">
        <v>54984.5</v>
      </c>
      <c r="R24" s="55">
        <f t="shared" si="7"/>
        <v>0.19999999999708962</v>
      </c>
      <c r="S24" s="69">
        <v>0</v>
      </c>
      <c r="T24" s="68">
        <v>0</v>
      </c>
      <c r="U24" s="56">
        <f t="shared" si="8"/>
        <v>0</v>
      </c>
      <c r="V24" s="51">
        <f t="shared" si="9"/>
        <v>69010.700000000012</v>
      </c>
      <c r="W24" s="52">
        <f t="shared" si="10"/>
        <v>51889.599999999999</v>
      </c>
      <c r="X24" s="53">
        <f t="shared" si="11"/>
        <v>17121.100000000013</v>
      </c>
      <c r="Y24" s="99">
        <v>50001.8</v>
      </c>
      <c r="Z24" s="68">
        <v>48010.400000000001</v>
      </c>
      <c r="AA24" s="52">
        <f t="shared" si="12"/>
        <v>1991.4000000000015</v>
      </c>
      <c r="AB24" s="68">
        <v>15161.9</v>
      </c>
      <c r="AC24" s="69">
        <v>3295.2</v>
      </c>
      <c r="AD24" s="52">
        <f t="shared" si="13"/>
        <v>11866.7</v>
      </c>
      <c r="AE24" s="69">
        <v>0</v>
      </c>
      <c r="AF24" s="68">
        <v>0</v>
      </c>
      <c r="AG24" s="52">
        <f t="shared" si="14"/>
        <v>0</v>
      </c>
      <c r="AH24" s="68">
        <v>3847</v>
      </c>
      <c r="AI24" s="69">
        <v>584</v>
      </c>
      <c r="AJ24" s="53">
        <f t="shared" si="15"/>
        <v>3263</v>
      </c>
    </row>
    <row r="25" spans="1:36">
      <c r="A25" s="32">
        <v>5</v>
      </c>
      <c r="B25" s="62" t="s">
        <v>40</v>
      </c>
      <c r="C25" s="67">
        <v>7959.3</v>
      </c>
      <c r="D25" s="51">
        <f t="shared" si="1"/>
        <v>90639.3</v>
      </c>
      <c r="E25" s="52">
        <f t="shared" si="2"/>
        <v>90485.4</v>
      </c>
      <c r="F25" s="53">
        <f t="shared" si="3"/>
        <v>153.90000000000873</v>
      </c>
      <c r="G25" s="68">
        <v>0</v>
      </c>
      <c r="H25" s="69">
        <v>0</v>
      </c>
      <c r="I25" s="55">
        <f t="shared" si="4"/>
        <v>0</v>
      </c>
      <c r="J25" s="69">
        <v>0</v>
      </c>
      <c r="K25" s="68">
        <v>0</v>
      </c>
      <c r="L25" s="55">
        <f t="shared" si="5"/>
        <v>0</v>
      </c>
      <c r="M25" s="69">
        <v>260</v>
      </c>
      <c r="N25" s="68">
        <v>106.5</v>
      </c>
      <c r="O25" s="55">
        <f t="shared" si="6"/>
        <v>153.5</v>
      </c>
      <c r="P25" s="68">
        <v>90379.3</v>
      </c>
      <c r="Q25" s="69">
        <v>90378.9</v>
      </c>
      <c r="R25" s="55">
        <f t="shared" si="7"/>
        <v>0.40000000000873115</v>
      </c>
      <c r="S25" s="69">
        <v>0</v>
      </c>
      <c r="T25" s="68">
        <v>0</v>
      </c>
      <c r="U25" s="56">
        <f t="shared" si="8"/>
        <v>0</v>
      </c>
      <c r="V25" s="51">
        <f t="shared" si="9"/>
        <v>98598.6</v>
      </c>
      <c r="W25" s="52">
        <f t="shared" si="10"/>
        <v>90672.9</v>
      </c>
      <c r="X25" s="53">
        <f t="shared" si="11"/>
        <v>7925.7000000000116</v>
      </c>
      <c r="Y25" s="99">
        <v>89570.6</v>
      </c>
      <c r="Z25" s="68">
        <v>83027</v>
      </c>
      <c r="AA25" s="52">
        <f t="shared" si="12"/>
        <v>6543.6000000000058</v>
      </c>
      <c r="AB25" s="68">
        <v>7718</v>
      </c>
      <c r="AC25" s="69">
        <v>6771.9</v>
      </c>
      <c r="AD25" s="52">
        <f t="shared" si="13"/>
        <v>946.10000000000036</v>
      </c>
      <c r="AE25" s="69">
        <v>0</v>
      </c>
      <c r="AF25" s="68">
        <v>0</v>
      </c>
      <c r="AG25" s="52">
        <f t="shared" si="14"/>
        <v>0</v>
      </c>
      <c r="AH25" s="68">
        <v>1310</v>
      </c>
      <c r="AI25" s="69">
        <v>874</v>
      </c>
      <c r="AJ25" s="53">
        <f t="shared" si="15"/>
        <v>436</v>
      </c>
    </row>
    <row r="26" spans="1:36">
      <c r="A26" s="32">
        <v>6</v>
      </c>
      <c r="B26" s="62" t="s">
        <v>41</v>
      </c>
      <c r="C26" s="67">
        <v>263.89999999999998</v>
      </c>
      <c r="D26" s="51">
        <f t="shared" si="1"/>
        <v>24787.200000000001</v>
      </c>
      <c r="E26" s="52">
        <f t="shared" si="2"/>
        <v>24786.9</v>
      </c>
      <c r="F26" s="53">
        <f t="shared" si="3"/>
        <v>0.2999999999992724</v>
      </c>
      <c r="G26" s="68">
        <v>0</v>
      </c>
      <c r="H26" s="69">
        <v>0</v>
      </c>
      <c r="I26" s="55">
        <f t="shared" si="4"/>
        <v>0</v>
      </c>
      <c r="J26" s="69">
        <v>0</v>
      </c>
      <c r="K26" s="68">
        <v>0</v>
      </c>
      <c r="L26" s="55">
        <f t="shared" si="5"/>
        <v>0</v>
      </c>
      <c r="M26" s="69">
        <v>0</v>
      </c>
      <c r="N26" s="68">
        <v>0</v>
      </c>
      <c r="O26" s="55">
        <f t="shared" si="6"/>
        <v>0</v>
      </c>
      <c r="P26" s="68">
        <v>24787.200000000001</v>
      </c>
      <c r="Q26" s="69">
        <v>24786.9</v>
      </c>
      <c r="R26" s="55">
        <f t="shared" si="7"/>
        <v>0.2999999999992724</v>
      </c>
      <c r="S26" s="69">
        <v>0</v>
      </c>
      <c r="T26" s="68">
        <v>0</v>
      </c>
      <c r="U26" s="56">
        <f t="shared" si="8"/>
        <v>0</v>
      </c>
      <c r="V26" s="51">
        <f t="shared" si="9"/>
        <v>25051.100000000002</v>
      </c>
      <c r="W26" s="52">
        <f t="shared" si="10"/>
        <v>24371.199999999997</v>
      </c>
      <c r="X26" s="53">
        <f t="shared" si="11"/>
        <v>679.90000000000509</v>
      </c>
      <c r="Y26" s="99">
        <v>23217.200000000001</v>
      </c>
      <c r="Z26" s="68">
        <v>23072.799999999999</v>
      </c>
      <c r="AA26" s="52">
        <f t="shared" si="12"/>
        <v>144.40000000000146</v>
      </c>
      <c r="AB26" s="68">
        <v>1443.9</v>
      </c>
      <c r="AC26" s="69">
        <v>990.8</v>
      </c>
      <c r="AD26" s="52">
        <f t="shared" si="13"/>
        <v>453.10000000000014</v>
      </c>
      <c r="AE26" s="69">
        <v>0</v>
      </c>
      <c r="AF26" s="68">
        <v>0</v>
      </c>
      <c r="AG26" s="52">
        <f t="shared" si="14"/>
        <v>0</v>
      </c>
      <c r="AH26" s="68">
        <v>390</v>
      </c>
      <c r="AI26" s="69">
        <v>307.60000000000002</v>
      </c>
      <c r="AJ26" s="53">
        <f t="shared" si="15"/>
        <v>82.399999999999977</v>
      </c>
    </row>
    <row r="27" spans="1:36">
      <c r="A27" s="32">
        <v>7</v>
      </c>
      <c r="B27" s="62" t="s">
        <v>42</v>
      </c>
      <c r="C27" s="67">
        <v>779.4</v>
      </c>
      <c r="D27" s="51">
        <f t="shared" si="1"/>
        <v>45945.9</v>
      </c>
      <c r="E27" s="52">
        <f>SUM(H27+K27+N27+Q27+T27)</f>
        <v>45945.599999999999</v>
      </c>
      <c r="F27" s="53">
        <f>D27-E27</f>
        <v>0.30000000000291038</v>
      </c>
      <c r="G27" s="68">
        <v>0</v>
      </c>
      <c r="H27" s="69">
        <v>0</v>
      </c>
      <c r="I27" s="55">
        <f t="shared" si="4"/>
        <v>0</v>
      </c>
      <c r="J27" s="69">
        <v>0</v>
      </c>
      <c r="K27" s="68">
        <v>0</v>
      </c>
      <c r="L27" s="55">
        <f t="shared" si="5"/>
        <v>0</v>
      </c>
      <c r="M27" s="69">
        <v>0</v>
      </c>
      <c r="N27" s="68">
        <v>0</v>
      </c>
      <c r="O27" s="55">
        <f t="shared" si="6"/>
        <v>0</v>
      </c>
      <c r="P27" s="68">
        <v>45945.9</v>
      </c>
      <c r="Q27" s="69">
        <v>45945.599999999999</v>
      </c>
      <c r="R27" s="55">
        <f t="shared" si="7"/>
        <v>0.30000000000291038</v>
      </c>
      <c r="S27" s="69">
        <v>0</v>
      </c>
      <c r="T27" s="68">
        <v>0</v>
      </c>
      <c r="U27" s="56">
        <f t="shared" si="8"/>
        <v>0</v>
      </c>
      <c r="V27" s="51">
        <f t="shared" si="9"/>
        <v>46725.3</v>
      </c>
      <c r="W27" s="52">
        <f t="shared" si="10"/>
        <v>45833.8</v>
      </c>
      <c r="X27" s="53">
        <f t="shared" si="11"/>
        <v>891.5</v>
      </c>
      <c r="Y27" s="99">
        <v>41973.1</v>
      </c>
      <c r="Z27" s="68">
        <v>41972.9</v>
      </c>
      <c r="AA27" s="52">
        <f t="shared" si="12"/>
        <v>0.19999999999708962</v>
      </c>
      <c r="AB27" s="68">
        <v>3415.4</v>
      </c>
      <c r="AC27" s="69">
        <v>2956.9</v>
      </c>
      <c r="AD27" s="52">
        <f t="shared" si="13"/>
        <v>458.5</v>
      </c>
      <c r="AE27" s="69">
        <v>0</v>
      </c>
      <c r="AF27" s="68">
        <v>0</v>
      </c>
      <c r="AG27" s="52">
        <f t="shared" si="14"/>
        <v>0</v>
      </c>
      <c r="AH27" s="68">
        <v>1336.8</v>
      </c>
      <c r="AI27" s="69">
        <v>904</v>
      </c>
      <c r="AJ27" s="53">
        <f t="shared" si="15"/>
        <v>432.79999999999995</v>
      </c>
    </row>
    <row r="28" spans="1:36">
      <c r="A28" s="32">
        <v>8</v>
      </c>
      <c r="B28" s="62" t="s">
        <v>43</v>
      </c>
      <c r="C28" s="67">
        <v>10683.7</v>
      </c>
      <c r="D28" s="51">
        <f t="shared" si="1"/>
        <v>121027.7</v>
      </c>
      <c r="E28" s="52">
        <f t="shared" si="2"/>
        <v>121034.3</v>
      </c>
      <c r="F28" s="53">
        <f t="shared" si="3"/>
        <v>-6.6000000000058208</v>
      </c>
      <c r="G28" s="68">
        <v>0</v>
      </c>
      <c r="H28" s="69">
        <v>0</v>
      </c>
      <c r="I28" s="55">
        <f t="shared" si="4"/>
        <v>0</v>
      </c>
      <c r="J28" s="69">
        <v>0</v>
      </c>
      <c r="K28" s="68">
        <v>6</v>
      </c>
      <c r="L28" s="55">
        <f t="shared" si="5"/>
        <v>-6</v>
      </c>
      <c r="M28" s="69">
        <v>0</v>
      </c>
      <c r="N28" s="68">
        <v>0</v>
      </c>
      <c r="O28" s="55">
        <f t="shared" si="6"/>
        <v>0</v>
      </c>
      <c r="P28" s="68">
        <v>121027.7</v>
      </c>
      <c r="Q28" s="69">
        <v>121027.6</v>
      </c>
      <c r="R28" s="55">
        <f t="shared" si="7"/>
        <v>9.9999999991268851E-2</v>
      </c>
      <c r="S28" s="69">
        <v>0</v>
      </c>
      <c r="T28" s="68">
        <v>0.7</v>
      </c>
      <c r="U28" s="56">
        <f t="shared" si="8"/>
        <v>-0.7</v>
      </c>
      <c r="V28" s="51">
        <f t="shared" si="9"/>
        <v>131711.4</v>
      </c>
      <c r="W28" s="52">
        <f t="shared" si="10"/>
        <v>107257.1</v>
      </c>
      <c r="X28" s="53">
        <f t="shared" si="11"/>
        <v>24454.299999999988</v>
      </c>
      <c r="Y28" s="99">
        <v>108440</v>
      </c>
      <c r="Z28" s="68">
        <v>96624</v>
      </c>
      <c r="AA28" s="52">
        <f t="shared" si="12"/>
        <v>11816</v>
      </c>
      <c r="AB28" s="68">
        <v>10783.4</v>
      </c>
      <c r="AC28" s="69">
        <v>5190.6000000000004</v>
      </c>
      <c r="AD28" s="52">
        <f t="shared" si="13"/>
        <v>5592.7999999999993</v>
      </c>
      <c r="AE28" s="69">
        <v>0</v>
      </c>
      <c r="AF28" s="68">
        <v>0</v>
      </c>
      <c r="AG28" s="52">
        <f t="shared" si="14"/>
        <v>0</v>
      </c>
      <c r="AH28" s="68">
        <v>12488</v>
      </c>
      <c r="AI28" s="69">
        <v>5442.5</v>
      </c>
      <c r="AJ28" s="53">
        <f t="shared" si="15"/>
        <v>7045.5</v>
      </c>
    </row>
    <row r="29" spans="1:36">
      <c r="A29" s="32">
        <v>9</v>
      </c>
      <c r="B29" s="62" t="s">
        <v>44</v>
      </c>
      <c r="C29" s="67">
        <v>4468.7</v>
      </c>
      <c r="D29" s="51">
        <f t="shared" si="1"/>
        <v>49330.7</v>
      </c>
      <c r="E29" s="52">
        <f t="shared" si="2"/>
        <v>49324.2</v>
      </c>
      <c r="F29" s="53">
        <f t="shared" si="3"/>
        <v>6.5</v>
      </c>
      <c r="G29" s="68">
        <v>0</v>
      </c>
      <c r="H29" s="69">
        <v>0</v>
      </c>
      <c r="I29" s="55">
        <f t="shared" si="4"/>
        <v>0</v>
      </c>
      <c r="J29" s="69">
        <v>3</v>
      </c>
      <c r="K29" s="68">
        <v>3</v>
      </c>
      <c r="L29" s="55">
        <f t="shared" si="5"/>
        <v>0</v>
      </c>
      <c r="M29" s="69">
        <v>0</v>
      </c>
      <c r="N29" s="68">
        <v>0</v>
      </c>
      <c r="O29" s="55">
        <f t="shared" si="6"/>
        <v>0</v>
      </c>
      <c r="P29" s="68">
        <v>49327.7</v>
      </c>
      <c r="Q29" s="69">
        <v>49321.2</v>
      </c>
      <c r="R29" s="55">
        <f t="shared" si="7"/>
        <v>6.5</v>
      </c>
      <c r="S29" s="69">
        <v>0</v>
      </c>
      <c r="T29" s="68">
        <v>0</v>
      </c>
      <c r="U29" s="56">
        <f t="shared" si="8"/>
        <v>0</v>
      </c>
      <c r="V29" s="51">
        <f t="shared" si="9"/>
        <v>53799.4</v>
      </c>
      <c r="W29" s="52">
        <f t="shared" si="10"/>
        <v>51256.7</v>
      </c>
      <c r="X29" s="53">
        <f t="shared" si="11"/>
        <v>2542.7000000000044</v>
      </c>
      <c r="Y29" s="99">
        <v>45338</v>
      </c>
      <c r="Z29" s="68">
        <v>45337.599999999999</v>
      </c>
      <c r="AA29" s="52">
        <f t="shared" si="12"/>
        <v>0.40000000000145519</v>
      </c>
      <c r="AB29" s="68">
        <v>7341.4</v>
      </c>
      <c r="AC29" s="69">
        <v>4818.7</v>
      </c>
      <c r="AD29" s="52">
        <f t="shared" si="13"/>
        <v>2522.6999999999998</v>
      </c>
      <c r="AE29" s="69">
        <v>0</v>
      </c>
      <c r="AF29" s="68">
        <v>0</v>
      </c>
      <c r="AG29" s="52">
        <f t="shared" si="14"/>
        <v>0</v>
      </c>
      <c r="AH29" s="68">
        <v>1120</v>
      </c>
      <c r="AI29" s="69">
        <v>1100.4000000000001</v>
      </c>
      <c r="AJ29" s="53">
        <f t="shared" si="15"/>
        <v>19.599999999999909</v>
      </c>
    </row>
    <row r="30" spans="1:36">
      <c r="A30" s="32">
        <v>10</v>
      </c>
      <c r="B30" s="62" t="s">
        <v>45</v>
      </c>
      <c r="C30" s="67">
        <v>1909.5</v>
      </c>
      <c r="D30" s="51">
        <f t="shared" si="1"/>
        <v>49869.4</v>
      </c>
      <c r="E30" s="52">
        <f t="shared" si="2"/>
        <v>49869.1</v>
      </c>
      <c r="F30" s="53">
        <f t="shared" si="3"/>
        <v>0.30000000000291038</v>
      </c>
      <c r="G30" s="68">
        <v>0</v>
      </c>
      <c r="H30" s="69">
        <v>0</v>
      </c>
      <c r="I30" s="55">
        <f t="shared" si="4"/>
        <v>0</v>
      </c>
      <c r="J30" s="69">
        <v>3</v>
      </c>
      <c r="K30" s="68">
        <v>3</v>
      </c>
      <c r="L30" s="55">
        <f t="shared" si="5"/>
        <v>0</v>
      </c>
      <c r="M30" s="69">
        <v>0</v>
      </c>
      <c r="N30" s="68">
        <v>0</v>
      </c>
      <c r="O30" s="55">
        <f t="shared" si="6"/>
        <v>0</v>
      </c>
      <c r="P30" s="68">
        <v>49866.400000000001</v>
      </c>
      <c r="Q30" s="69">
        <v>49866.1</v>
      </c>
      <c r="R30" s="55">
        <f t="shared" si="7"/>
        <v>0.30000000000291038</v>
      </c>
      <c r="S30" s="69">
        <v>0</v>
      </c>
      <c r="T30" s="68">
        <v>0</v>
      </c>
      <c r="U30" s="56">
        <f t="shared" si="8"/>
        <v>0</v>
      </c>
      <c r="V30" s="51">
        <f t="shared" si="9"/>
        <v>50978.9</v>
      </c>
      <c r="W30" s="52">
        <f t="shared" si="10"/>
        <v>48591.5</v>
      </c>
      <c r="X30" s="53">
        <f t="shared" si="11"/>
        <v>2387.4000000000015</v>
      </c>
      <c r="Y30" s="99">
        <v>44571.9</v>
      </c>
      <c r="Z30" s="68">
        <v>43688.6</v>
      </c>
      <c r="AA30" s="52">
        <f t="shared" si="12"/>
        <v>883.30000000000291</v>
      </c>
      <c r="AB30" s="68">
        <v>5067</v>
      </c>
      <c r="AC30" s="69">
        <v>3568.5</v>
      </c>
      <c r="AD30" s="52">
        <f t="shared" si="13"/>
        <v>1498.5</v>
      </c>
      <c r="AE30" s="69">
        <v>0</v>
      </c>
      <c r="AF30" s="68">
        <v>0</v>
      </c>
      <c r="AG30" s="52">
        <f t="shared" si="14"/>
        <v>0</v>
      </c>
      <c r="AH30" s="68">
        <v>1340</v>
      </c>
      <c r="AI30" s="69">
        <v>1334.4</v>
      </c>
      <c r="AJ30" s="53">
        <f t="shared" si="15"/>
        <v>5.5999999999999091</v>
      </c>
    </row>
    <row r="31" spans="1:36" ht="25.5">
      <c r="A31" s="32">
        <v>11</v>
      </c>
      <c r="B31" s="62" t="s">
        <v>46</v>
      </c>
      <c r="C31" s="67">
        <v>652.79999999999995</v>
      </c>
      <c r="D31" s="51">
        <f t="shared" si="1"/>
        <v>28308.3</v>
      </c>
      <c r="E31" s="52">
        <f t="shared" si="2"/>
        <v>28310.799999999999</v>
      </c>
      <c r="F31" s="53">
        <f t="shared" si="3"/>
        <v>-2.5</v>
      </c>
      <c r="G31" s="68">
        <v>0</v>
      </c>
      <c r="H31" s="69">
        <v>0</v>
      </c>
      <c r="I31" s="55">
        <f t="shared" si="4"/>
        <v>0</v>
      </c>
      <c r="J31" s="69">
        <v>0</v>
      </c>
      <c r="K31" s="68">
        <v>3</v>
      </c>
      <c r="L31" s="55">
        <f t="shared" si="5"/>
        <v>-3</v>
      </c>
      <c r="M31" s="69">
        <v>0</v>
      </c>
      <c r="N31" s="68">
        <v>0</v>
      </c>
      <c r="O31" s="55">
        <f t="shared" si="6"/>
        <v>0</v>
      </c>
      <c r="P31" s="68">
        <v>28308.3</v>
      </c>
      <c r="Q31" s="69">
        <v>28307.8</v>
      </c>
      <c r="R31" s="55">
        <f t="shared" si="7"/>
        <v>0.5</v>
      </c>
      <c r="S31" s="69">
        <v>0</v>
      </c>
      <c r="T31" s="68">
        <v>0</v>
      </c>
      <c r="U31" s="56">
        <f t="shared" si="8"/>
        <v>0</v>
      </c>
      <c r="V31" s="51">
        <f t="shared" si="9"/>
        <v>28961.1</v>
      </c>
      <c r="W31" s="52">
        <f t="shared" si="10"/>
        <v>28791.5</v>
      </c>
      <c r="X31" s="53">
        <f t="shared" si="11"/>
        <v>169.59999999999854</v>
      </c>
      <c r="Y31" s="99">
        <v>28120.5</v>
      </c>
      <c r="Z31" s="68">
        <v>28120.5</v>
      </c>
      <c r="AA31" s="52">
        <f t="shared" si="12"/>
        <v>0</v>
      </c>
      <c r="AB31" s="68">
        <v>517.6</v>
      </c>
      <c r="AC31" s="69">
        <v>350</v>
      </c>
      <c r="AD31" s="52">
        <f t="shared" si="13"/>
        <v>167.60000000000002</v>
      </c>
      <c r="AE31" s="69">
        <v>0</v>
      </c>
      <c r="AF31" s="68">
        <v>0</v>
      </c>
      <c r="AG31" s="52">
        <f t="shared" si="14"/>
        <v>0</v>
      </c>
      <c r="AH31" s="68">
        <v>323</v>
      </c>
      <c r="AI31" s="69">
        <v>321</v>
      </c>
      <c r="AJ31" s="53">
        <f t="shared" si="15"/>
        <v>2</v>
      </c>
    </row>
    <row r="32" spans="1:36" ht="25.5">
      <c r="A32" s="32">
        <v>12</v>
      </c>
      <c r="B32" s="62" t="s">
        <v>47</v>
      </c>
      <c r="C32" s="67">
        <v>927.6</v>
      </c>
      <c r="D32" s="51">
        <f t="shared" si="1"/>
        <v>31222.5</v>
      </c>
      <c r="E32" s="52">
        <f t="shared" si="2"/>
        <v>31222.2</v>
      </c>
      <c r="F32" s="53">
        <f t="shared" si="3"/>
        <v>0.2999999999992724</v>
      </c>
      <c r="G32" s="68">
        <v>0</v>
      </c>
      <c r="H32" s="69">
        <v>0</v>
      </c>
      <c r="I32" s="55">
        <f t="shared" si="4"/>
        <v>0</v>
      </c>
      <c r="J32" s="69">
        <v>0</v>
      </c>
      <c r="K32" s="68">
        <v>0</v>
      </c>
      <c r="L32" s="55">
        <f t="shared" si="5"/>
        <v>0</v>
      </c>
      <c r="M32" s="69">
        <v>0</v>
      </c>
      <c r="N32" s="68">
        <v>0</v>
      </c>
      <c r="O32" s="55">
        <f t="shared" si="6"/>
        <v>0</v>
      </c>
      <c r="P32" s="68">
        <v>31222.5</v>
      </c>
      <c r="Q32" s="69">
        <v>31222.2</v>
      </c>
      <c r="R32" s="55">
        <f t="shared" si="7"/>
        <v>0.2999999999992724</v>
      </c>
      <c r="S32" s="69">
        <v>0</v>
      </c>
      <c r="T32" s="68">
        <v>0</v>
      </c>
      <c r="U32" s="56">
        <f t="shared" si="8"/>
        <v>0</v>
      </c>
      <c r="V32" s="51">
        <f t="shared" si="9"/>
        <v>32150.1</v>
      </c>
      <c r="W32" s="52">
        <f t="shared" si="10"/>
        <v>30745.600000000002</v>
      </c>
      <c r="X32" s="53">
        <f t="shared" si="11"/>
        <v>1404.4999999999964</v>
      </c>
      <c r="Y32" s="99">
        <v>30190.1</v>
      </c>
      <c r="Z32" s="68">
        <v>30189.9</v>
      </c>
      <c r="AA32" s="52">
        <f t="shared" si="12"/>
        <v>0.19999999999708962</v>
      </c>
      <c r="AB32" s="68">
        <v>1710</v>
      </c>
      <c r="AC32" s="69">
        <v>523.70000000000005</v>
      </c>
      <c r="AD32" s="52">
        <f t="shared" si="13"/>
        <v>1186.3</v>
      </c>
      <c r="AE32" s="69">
        <v>0</v>
      </c>
      <c r="AF32" s="68">
        <v>0</v>
      </c>
      <c r="AG32" s="52">
        <f t="shared" si="14"/>
        <v>0</v>
      </c>
      <c r="AH32" s="68">
        <v>250</v>
      </c>
      <c r="AI32" s="69">
        <v>32</v>
      </c>
      <c r="AJ32" s="53">
        <f t="shared" si="15"/>
        <v>218</v>
      </c>
    </row>
    <row r="33" spans="1:36" ht="25.5">
      <c r="A33" s="32">
        <v>13</v>
      </c>
      <c r="B33" s="62" t="s">
        <v>48</v>
      </c>
      <c r="C33" s="67">
        <v>0.5</v>
      </c>
      <c r="D33" s="51">
        <f t="shared" si="1"/>
        <v>29816.1</v>
      </c>
      <c r="E33" s="52">
        <f t="shared" si="2"/>
        <v>29821.7</v>
      </c>
      <c r="F33" s="53">
        <f t="shared" si="3"/>
        <v>-5.6000000000021828</v>
      </c>
      <c r="G33" s="68">
        <v>0</v>
      </c>
      <c r="H33" s="69">
        <v>0</v>
      </c>
      <c r="I33" s="55">
        <f t="shared" si="4"/>
        <v>0</v>
      </c>
      <c r="J33" s="69">
        <v>0</v>
      </c>
      <c r="K33" s="68">
        <v>6</v>
      </c>
      <c r="L33" s="55">
        <f t="shared" si="5"/>
        <v>-6</v>
      </c>
      <c r="M33" s="69">
        <v>0</v>
      </c>
      <c r="N33" s="68">
        <v>0</v>
      </c>
      <c r="O33" s="55">
        <f t="shared" si="6"/>
        <v>0</v>
      </c>
      <c r="P33" s="68">
        <v>29816.1</v>
      </c>
      <c r="Q33" s="69">
        <v>29815.7</v>
      </c>
      <c r="R33" s="55">
        <f t="shared" si="7"/>
        <v>0.39999999999781721</v>
      </c>
      <c r="S33" s="69">
        <v>0</v>
      </c>
      <c r="T33" s="68">
        <v>0</v>
      </c>
      <c r="U33" s="56">
        <f t="shared" si="8"/>
        <v>0</v>
      </c>
      <c r="V33" s="51">
        <f t="shared" si="9"/>
        <v>29816.6</v>
      </c>
      <c r="W33" s="52">
        <f t="shared" si="10"/>
        <v>29017.899999999998</v>
      </c>
      <c r="X33" s="53">
        <f t="shared" si="11"/>
        <v>798.70000000000073</v>
      </c>
      <c r="Y33" s="99">
        <v>28133.1</v>
      </c>
      <c r="Z33" s="68">
        <v>27955.1</v>
      </c>
      <c r="AA33" s="52">
        <f t="shared" si="12"/>
        <v>178</v>
      </c>
      <c r="AB33" s="68">
        <v>1603.2</v>
      </c>
      <c r="AC33" s="69">
        <v>1046.5999999999999</v>
      </c>
      <c r="AD33" s="52">
        <f t="shared" si="13"/>
        <v>556.60000000000014</v>
      </c>
      <c r="AE33" s="69">
        <v>0</v>
      </c>
      <c r="AF33" s="68">
        <v>0</v>
      </c>
      <c r="AG33" s="52">
        <f t="shared" si="14"/>
        <v>0</v>
      </c>
      <c r="AH33" s="68">
        <v>80.3</v>
      </c>
      <c r="AI33" s="69">
        <v>16.2</v>
      </c>
      <c r="AJ33" s="53">
        <f t="shared" si="15"/>
        <v>64.099999999999994</v>
      </c>
    </row>
    <row r="34" spans="1:36">
      <c r="A34" s="32">
        <v>14</v>
      </c>
      <c r="B34" s="62" t="s">
        <v>49</v>
      </c>
      <c r="C34" s="67">
        <v>6892.7</v>
      </c>
      <c r="D34" s="51">
        <f t="shared" si="1"/>
        <v>30219.9</v>
      </c>
      <c r="E34" s="52">
        <f t="shared" si="2"/>
        <v>30219.599999999999</v>
      </c>
      <c r="F34" s="53">
        <f t="shared" si="3"/>
        <v>0.30000000000291038</v>
      </c>
      <c r="G34" s="68">
        <v>0</v>
      </c>
      <c r="H34" s="69">
        <v>0</v>
      </c>
      <c r="I34" s="55">
        <f t="shared" si="4"/>
        <v>0</v>
      </c>
      <c r="J34" s="99">
        <v>0</v>
      </c>
      <c r="K34" s="100">
        <v>0</v>
      </c>
      <c r="L34" s="55">
        <f t="shared" si="5"/>
        <v>0</v>
      </c>
      <c r="M34" s="99">
        <v>0</v>
      </c>
      <c r="N34" s="100">
        <v>0</v>
      </c>
      <c r="O34" s="55">
        <f t="shared" si="6"/>
        <v>0</v>
      </c>
      <c r="P34" s="100">
        <v>30219.9</v>
      </c>
      <c r="Q34" s="99">
        <v>30219.599999999999</v>
      </c>
      <c r="R34" s="55">
        <f t="shared" si="7"/>
        <v>0.30000000000291038</v>
      </c>
      <c r="S34" s="99">
        <v>0</v>
      </c>
      <c r="T34" s="100">
        <v>0</v>
      </c>
      <c r="U34" s="56">
        <f t="shared" si="8"/>
        <v>0</v>
      </c>
      <c r="V34" s="51">
        <f t="shared" si="9"/>
        <v>37112.6</v>
      </c>
      <c r="W34" s="52">
        <f t="shared" si="10"/>
        <v>30122.5</v>
      </c>
      <c r="X34" s="53">
        <f t="shared" si="11"/>
        <v>6990.0999999999985</v>
      </c>
      <c r="Y34" s="99">
        <v>30312.6</v>
      </c>
      <c r="Z34" s="100">
        <v>28939.8</v>
      </c>
      <c r="AA34" s="52">
        <f t="shared" si="12"/>
        <v>1372.7999999999993</v>
      </c>
      <c r="AB34" s="100">
        <v>1670</v>
      </c>
      <c r="AC34" s="99">
        <v>749.7</v>
      </c>
      <c r="AD34" s="52">
        <f t="shared" si="13"/>
        <v>920.3</v>
      </c>
      <c r="AE34" s="99">
        <v>0</v>
      </c>
      <c r="AF34" s="100">
        <v>0</v>
      </c>
      <c r="AG34" s="52">
        <f t="shared" si="14"/>
        <v>0</v>
      </c>
      <c r="AH34" s="100">
        <v>5130</v>
      </c>
      <c r="AI34" s="99">
        <v>433</v>
      </c>
      <c r="AJ34" s="53">
        <f t="shared" si="15"/>
        <v>4697</v>
      </c>
    </row>
    <row r="35" spans="1:36">
      <c r="A35" s="32">
        <v>15</v>
      </c>
      <c r="B35" s="62" t="s">
        <v>50</v>
      </c>
      <c r="C35" s="67">
        <v>56.5</v>
      </c>
      <c r="D35" s="51">
        <f t="shared" si="1"/>
        <v>23689.599999999999</v>
      </c>
      <c r="E35" s="52">
        <f t="shared" si="2"/>
        <v>23689.200000000001</v>
      </c>
      <c r="F35" s="53">
        <f t="shared" si="3"/>
        <v>0.39999999999781721</v>
      </c>
      <c r="G35" s="68">
        <v>0</v>
      </c>
      <c r="H35" s="69">
        <v>0</v>
      </c>
      <c r="I35" s="55">
        <f t="shared" si="4"/>
        <v>0</v>
      </c>
      <c r="J35" s="69">
        <v>0</v>
      </c>
      <c r="K35" s="68">
        <v>0</v>
      </c>
      <c r="L35" s="55">
        <f t="shared" si="5"/>
        <v>0</v>
      </c>
      <c r="M35" s="69">
        <v>0</v>
      </c>
      <c r="N35" s="68">
        <v>0</v>
      </c>
      <c r="O35" s="55">
        <f t="shared" si="6"/>
        <v>0</v>
      </c>
      <c r="P35" s="68">
        <v>23689.599999999999</v>
      </c>
      <c r="Q35" s="69">
        <v>23689.200000000001</v>
      </c>
      <c r="R35" s="55">
        <f t="shared" si="7"/>
        <v>0.39999999999781721</v>
      </c>
      <c r="S35" s="69">
        <v>0</v>
      </c>
      <c r="T35" s="68">
        <v>0</v>
      </c>
      <c r="U35" s="56">
        <f t="shared" si="8"/>
        <v>0</v>
      </c>
      <c r="V35" s="51">
        <f t="shared" si="9"/>
        <v>23746.1</v>
      </c>
      <c r="W35" s="52">
        <f t="shared" si="10"/>
        <v>23605.8</v>
      </c>
      <c r="X35" s="53">
        <f t="shared" si="11"/>
        <v>140.29999999999927</v>
      </c>
      <c r="Y35" s="99">
        <v>22275.1</v>
      </c>
      <c r="Z35" s="68">
        <v>22274.6</v>
      </c>
      <c r="AA35" s="52">
        <f t="shared" si="12"/>
        <v>0.5</v>
      </c>
      <c r="AB35" s="68">
        <v>1170</v>
      </c>
      <c r="AC35" s="69">
        <v>1033.2</v>
      </c>
      <c r="AD35" s="52">
        <f t="shared" si="13"/>
        <v>136.79999999999995</v>
      </c>
      <c r="AE35" s="69">
        <v>0</v>
      </c>
      <c r="AF35" s="68">
        <v>0</v>
      </c>
      <c r="AG35" s="52">
        <f t="shared" si="14"/>
        <v>0</v>
      </c>
      <c r="AH35" s="68">
        <v>301</v>
      </c>
      <c r="AI35" s="69">
        <v>298</v>
      </c>
      <c r="AJ35" s="53">
        <f t="shared" si="15"/>
        <v>3</v>
      </c>
    </row>
    <row r="36" spans="1:36">
      <c r="A36" s="32">
        <v>16</v>
      </c>
      <c r="B36" s="62" t="s">
        <v>51</v>
      </c>
      <c r="C36" s="67">
        <v>15090.2</v>
      </c>
      <c r="D36" s="51">
        <f t="shared" si="1"/>
        <v>49350.5</v>
      </c>
      <c r="E36" s="52">
        <f t="shared" si="2"/>
        <v>49353.5</v>
      </c>
      <c r="F36" s="53">
        <f t="shared" si="3"/>
        <v>-3</v>
      </c>
      <c r="G36" s="68">
        <v>0</v>
      </c>
      <c r="H36" s="69">
        <v>0</v>
      </c>
      <c r="I36" s="55">
        <f t="shared" si="4"/>
        <v>0</v>
      </c>
      <c r="J36" s="69">
        <v>0</v>
      </c>
      <c r="K36" s="68">
        <v>3</v>
      </c>
      <c r="L36" s="55">
        <f t="shared" si="5"/>
        <v>-3</v>
      </c>
      <c r="M36" s="69">
        <v>0</v>
      </c>
      <c r="N36" s="68">
        <v>0</v>
      </c>
      <c r="O36" s="55">
        <f t="shared" si="6"/>
        <v>0</v>
      </c>
      <c r="P36" s="68">
        <v>49350.5</v>
      </c>
      <c r="Q36" s="69">
        <v>49350.5</v>
      </c>
      <c r="R36" s="55">
        <f t="shared" si="7"/>
        <v>0</v>
      </c>
      <c r="S36" s="69">
        <v>0</v>
      </c>
      <c r="T36" s="68">
        <v>0</v>
      </c>
      <c r="U36" s="56">
        <f t="shared" si="8"/>
        <v>0</v>
      </c>
      <c r="V36" s="51">
        <f t="shared" si="9"/>
        <v>64440.7</v>
      </c>
      <c r="W36" s="52">
        <f t="shared" si="10"/>
        <v>49872.1</v>
      </c>
      <c r="X36" s="53">
        <f t="shared" si="11"/>
        <v>14568.599999999999</v>
      </c>
      <c r="Y36" s="99">
        <v>41509.5</v>
      </c>
      <c r="Z36" s="68">
        <v>40991</v>
      </c>
      <c r="AA36" s="52">
        <f t="shared" si="12"/>
        <v>518.5</v>
      </c>
      <c r="AB36" s="68">
        <v>8311.2000000000007</v>
      </c>
      <c r="AC36" s="69">
        <v>4762.2</v>
      </c>
      <c r="AD36" s="52">
        <f t="shared" si="13"/>
        <v>3549.0000000000009</v>
      </c>
      <c r="AE36" s="69">
        <v>0</v>
      </c>
      <c r="AF36" s="68">
        <v>0</v>
      </c>
      <c r="AG36" s="52">
        <f t="shared" si="14"/>
        <v>0</v>
      </c>
      <c r="AH36" s="68">
        <v>14620</v>
      </c>
      <c r="AI36" s="69">
        <v>4118.8999999999996</v>
      </c>
      <c r="AJ36" s="53">
        <f t="shared" si="15"/>
        <v>10501.1</v>
      </c>
    </row>
    <row r="37" spans="1:36">
      <c r="A37" s="32">
        <v>17</v>
      </c>
      <c r="B37" s="62" t="s">
        <v>52</v>
      </c>
      <c r="C37" s="67">
        <v>11882.2</v>
      </c>
      <c r="D37" s="51">
        <f t="shared" si="1"/>
        <v>55127</v>
      </c>
      <c r="E37" s="52">
        <f t="shared" si="2"/>
        <v>54996.799999999996</v>
      </c>
      <c r="F37" s="53">
        <f t="shared" si="3"/>
        <v>130.20000000000437</v>
      </c>
      <c r="G37" s="68">
        <v>0</v>
      </c>
      <c r="H37" s="69">
        <v>0</v>
      </c>
      <c r="I37" s="55">
        <f t="shared" si="4"/>
        <v>0</v>
      </c>
      <c r="J37" s="69">
        <v>0</v>
      </c>
      <c r="K37" s="68">
        <v>0</v>
      </c>
      <c r="L37" s="55">
        <f t="shared" si="5"/>
        <v>0</v>
      </c>
      <c r="M37" s="69">
        <v>257.3</v>
      </c>
      <c r="N37" s="68">
        <v>127.2</v>
      </c>
      <c r="O37" s="55">
        <f t="shared" si="6"/>
        <v>130.10000000000002</v>
      </c>
      <c r="P37" s="68">
        <v>54869.7</v>
      </c>
      <c r="Q37" s="69">
        <v>54869.599999999999</v>
      </c>
      <c r="R37" s="55">
        <f t="shared" si="7"/>
        <v>9.9999999998544808E-2</v>
      </c>
      <c r="S37" s="69">
        <v>0</v>
      </c>
      <c r="T37" s="68">
        <v>0</v>
      </c>
      <c r="U37" s="56">
        <f t="shared" si="8"/>
        <v>0</v>
      </c>
      <c r="V37" s="51">
        <f t="shared" si="9"/>
        <v>67009.2</v>
      </c>
      <c r="W37" s="52">
        <f t="shared" si="10"/>
        <v>46138.600000000006</v>
      </c>
      <c r="X37" s="53">
        <f t="shared" si="11"/>
        <v>20870.599999999991</v>
      </c>
      <c r="Y37" s="99">
        <v>49859.199999999997</v>
      </c>
      <c r="Z37" s="68">
        <v>44644.800000000003</v>
      </c>
      <c r="AA37" s="52">
        <f t="shared" si="12"/>
        <v>5214.3999999999942</v>
      </c>
      <c r="AB37" s="68">
        <v>10450</v>
      </c>
      <c r="AC37" s="69">
        <v>1490.8</v>
      </c>
      <c r="AD37" s="52">
        <f t="shared" si="13"/>
        <v>8959.2000000000007</v>
      </c>
      <c r="AE37" s="69">
        <v>0</v>
      </c>
      <c r="AF37" s="68">
        <v>0</v>
      </c>
      <c r="AG37" s="52">
        <f t="shared" si="14"/>
        <v>0</v>
      </c>
      <c r="AH37" s="68">
        <v>6700</v>
      </c>
      <c r="AI37" s="69">
        <v>3</v>
      </c>
      <c r="AJ37" s="53">
        <f t="shared" si="15"/>
        <v>6697</v>
      </c>
    </row>
    <row r="38" spans="1:36">
      <c r="A38" s="32">
        <v>18</v>
      </c>
      <c r="B38" s="62" t="s">
        <v>53</v>
      </c>
      <c r="C38" s="67">
        <v>80.2</v>
      </c>
      <c r="D38" s="51">
        <f t="shared" si="1"/>
        <v>18147.099999999999</v>
      </c>
      <c r="E38" s="52">
        <f t="shared" si="2"/>
        <v>18146.900000000001</v>
      </c>
      <c r="F38" s="53">
        <f t="shared" si="3"/>
        <v>0.19999999999708962</v>
      </c>
      <c r="G38" s="68">
        <v>0</v>
      </c>
      <c r="H38" s="69">
        <v>0</v>
      </c>
      <c r="I38" s="55">
        <f t="shared" si="4"/>
        <v>0</v>
      </c>
      <c r="J38" s="69">
        <v>0</v>
      </c>
      <c r="K38" s="68">
        <v>0</v>
      </c>
      <c r="L38" s="55">
        <f t="shared" si="5"/>
        <v>0</v>
      </c>
      <c r="M38" s="69">
        <v>0</v>
      </c>
      <c r="N38" s="68">
        <v>0</v>
      </c>
      <c r="O38" s="55">
        <f t="shared" si="6"/>
        <v>0</v>
      </c>
      <c r="P38" s="68">
        <v>18147.099999999999</v>
      </c>
      <c r="Q38" s="69">
        <v>18146.900000000001</v>
      </c>
      <c r="R38" s="55">
        <f t="shared" si="7"/>
        <v>0.19999999999708962</v>
      </c>
      <c r="S38" s="69">
        <v>0</v>
      </c>
      <c r="T38" s="68">
        <v>0</v>
      </c>
      <c r="U38" s="56">
        <f t="shared" si="8"/>
        <v>0</v>
      </c>
      <c r="V38" s="51">
        <f t="shared" si="9"/>
        <v>18227.3</v>
      </c>
      <c r="W38" s="52">
        <f t="shared" si="10"/>
        <v>17678.900000000001</v>
      </c>
      <c r="X38" s="53">
        <f t="shared" si="11"/>
        <v>548.39999999999782</v>
      </c>
      <c r="Y38" s="99">
        <v>16972.5</v>
      </c>
      <c r="Z38" s="68">
        <v>16971.400000000001</v>
      </c>
      <c r="AA38" s="52">
        <f t="shared" si="12"/>
        <v>1.0999999999985448</v>
      </c>
      <c r="AB38" s="68">
        <v>954.8</v>
      </c>
      <c r="AC38" s="69">
        <v>409.5</v>
      </c>
      <c r="AD38" s="52">
        <f t="shared" si="13"/>
        <v>545.29999999999995</v>
      </c>
      <c r="AE38" s="69">
        <v>0</v>
      </c>
      <c r="AF38" s="68">
        <v>0</v>
      </c>
      <c r="AG38" s="52">
        <f t="shared" si="14"/>
        <v>0</v>
      </c>
      <c r="AH38" s="68">
        <v>300</v>
      </c>
      <c r="AI38" s="69">
        <v>298</v>
      </c>
      <c r="AJ38" s="53">
        <f t="shared" si="15"/>
        <v>2</v>
      </c>
    </row>
    <row r="39" spans="1:36">
      <c r="A39" s="32">
        <v>19</v>
      </c>
      <c r="B39" s="62" t="s">
        <v>54</v>
      </c>
      <c r="C39" s="67">
        <v>2057.4</v>
      </c>
      <c r="D39" s="51">
        <f t="shared" si="1"/>
        <v>40429.4</v>
      </c>
      <c r="E39" s="52">
        <f t="shared" si="2"/>
        <v>40704.1</v>
      </c>
      <c r="F39" s="53">
        <f t="shared" si="3"/>
        <v>-274.69999999999709</v>
      </c>
      <c r="G39" s="68">
        <v>0</v>
      </c>
      <c r="H39" s="69">
        <v>0</v>
      </c>
      <c r="I39" s="55">
        <f t="shared" si="4"/>
        <v>0</v>
      </c>
      <c r="J39" s="69">
        <v>0</v>
      </c>
      <c r="K39" s="68">
        <v>275</v>
      </c>
      <c r="L39" s="55">
        <f t="shared" si="5"/>
        <v>-275</v>
      </c>
      <c r="M39" s="69">
        <v>0</v>
      </c>
      <c r="N39" s="68">
        <v>0</v>
      </c>
      <c r="O39" s="55">
        <f t="shared" si="6"/>
        <v>0</v>
      </c>
      <c r="P39" s="68">
        <v>40429.4</v>
      </c>
      <c r="Q39" s="69">
        <v>40429.1</v>
      </c>
      <c r="R39" s="55">
        <f t="shared" si="7"/>
        <v>0.30000000000291038</v>
      </c>
      <c r="S39" s="69">
        <v>0</v>
      </c>
      <c r="T39" s="68">
        <v>0</v>
      </c>
      <c r="U39" s="56">
        <f t="shared" si="8"/>
        <v>0</v>
      </c>
      <c r="V39" s="51">
        <f t="shared" si="9"/>
        <v>42486.8</v>
      </c>
      <c r="W39" s="52">
        <f t="shared" si="10"/>
        <v>37720.500000000007</v>
      </c>
      <c r="X39" s="53">
        <f t="shared" si="11"/>
        <v>4766.2999999999956</v>
      </c>
      <c r="Y39" s="99">
        <v>37213.300000000003</v>
      </c>
      <c r="Z39" s="68">
        <v>35375.4</v>
      </c>
      <c r="AA39" s="52">
        <f t="shared" si="12"/>
        <v>1837.9000000000015</v>
      </c>
      <c r="AB39" s="68">
        <v>4180</v>
      </c>
      <c r="AC39" s="69">
        <v>2263.8000000000002</v>
      </c>
      <c r="AD39" s="52">
        <f t="shared" si="13"/>
        <v>1916.1999999999998</v>
      </c>
      <c r="AE39" s="69">
        <v>0</v>
      </c>
      <c r="AF39" s="68">
        <v>0</v>
      </c>
      <c r="AG39" s="52">
        <f t="shared" si="14"/>
        <v>0</v>
      </c>
      <c r="AH39" s="68">
        <v>1093.5</v>
      </c>
      <c r="AI39" s="69">
        <v>81.3</v>
      </c>
      <c r="AJ39" s="53">
        <f t="shared" si="15"/>
        <v>1012.2</v>
      </c>
    </row>
    <row r="40" spans="1:36" ht="25.5">
      <c r="A40" s="32">
        <v>20</v>
      </c>
      <c r="B40" s="62" t="s">
        <v>55</v>
      </c>
      <c r="C40" s="67">
        <v>197.9</v>
      </c>
      <c r="D40" s="51">
        <f t="shared" si="1"/>
        <v>31163.9</v>
      </c>
      <c r="E40" s="52">
        <f t="shared" si="2"/>
        <v>31165.9</v>
      </c>
      <c r="F40" s="53">
        <f t="shared" si="3"/>
        <v>-2</v>
      </c>
      <c r="G40" s="68">
        <v>0</v>
      </c>
      <c r="H40" s="69">
        <v>0</v>
      </c>
      <c r="I40" s="55">
        <f t="shared" si="4"/>
        <v>0</v>
      </c>
      <c r="J40" s="69">
        <v>0</v>
      </c>
      <c r="K40" s="68">
        <v>3</v>
      </c>
      <c r="L40" s="55">
        <f t="shared" si="5"/>
        <v>-3</v>
      </c>
      <c r="M40" s="69">
        <v>900</v>
      </c>
      <c r="N40" s="68">
        <v>900</v>
      </c>
      <c r="O40" s="55">
        <f t="shared" si="6"/>
        <v>0</v>
      </c>
      <c r="P40" s="68">
        <v>30263.9</v>
      </c>
      <c r="Q40" s="69">
        <v>30262.9</v>
      </c>
      <c r="R40" s="55">
        <f t="shared" si="7"/>
        <v>1</v>
      </c>
      <c r="S40" s="69">
        <v>0</v>
      </c>
      <c r="T40" s="68">
        <v>0</v>
      </c>
      <c r="U40" s="56">
        <f t="shared" si="8"/>
        <v>0</v>
      </c>
      <c r="V40" s="51">
        <f t="shared" si="9"/>
        <v>31361.8</v>
      </c>
      <c r="W40" s="52">
        <f t="shared" si="10"/>
        <v>31103.1</v>
      </c>
      <c r="X40" s="53">
        <f t="shared" si="11"/>
        <v>258.70000000000073</v>
      </c>
      <c r="Y40" s="99">
        <v>29531.8</v>
      </c>
      <c r="Z40" s="68">
        <v>29531.8</v>
      </c>
      <c r="AA40" s="52">
        <f t="shared" si="12"/>
        <v>0</v>
      </c>
      <c r="AB40" s="68">
        <v>1495</v>
      </c>
      <c r="AC40" s="69">
        <v>1270.3</v>
      </c>
      <c r="AD40" s="52">
        <f t="shared" si="13"/>
        <v>224.70000000000005</v>
      </c>
      <c r="AE40" s="69">
        <v>0</v>
      </c>
      <c r="AF40" s="68">
        <v>0</v>
      </c>
      <c r="AG40" s="52">
        <f t="shared" si="14"/>
        <v>0</v>
      </c>
      <c r="AH40" s="68">
        <v>335</v>
      </c>
      <c r="AI40" s="69">
        <v>301</v>
      </c>
      <c r="AJ40" s="53">
        <f t="shared" si="15"/>
        <v>34</v>
      </c>
    </row>
    <row r="41" spans="1:36">
      <c r="A41" s="32">
        <v>21</v>
      </c>
      <c r="B41" s="62" t="s">
        <v>56</v>
      </c>
      <c r="C41" s="67">
        <v>1611</v>
      </c>
      <c r="D41" s="51">
        <f t="shared" si="1"/>
        <v>38800.699999999997</v>
      </c>
      <c r="E41" s="52">
        <f t="shared" si="2"/>
        <v>38803.5</v>
      </c>
      <c r="F41" s="53">
        <f t="shared" si="3"/>
        <v>-2.8000000000029104</v>
      </c>
      <c r="G41" s="68">
        <v>0</v>
      </c>
      <c r="H41" s="69">
        <v>0</v>
      </c>
      <c r="I41" s="55">
        <f t="shared" si="4"/>
        <v>0</v>
      </c>
      <c r="J41" s="69">
        <v>0</v>
      </c>
      <c r="K41" s="68">
        <v>3</v>
      </c>
      <c r="L41" s="55">
        <f t="shared" si="5"/>
        <v>-3</v>
      </c>
      <c r="M41" s="69">
        <v>0</v>
      </c>
      <c r="N41" s="68">
        <v>0</v>
      </c>
      <c r="O41" s="55">
        <f t="shared" si="6"/>
        <v>0</v>
      </c>
      <c r="P41" s="68">
        <v>38800.699999999997</v>
      </c>
      <c r="Q41" s="69">
        <v>38800.5</v>
      </c>
      <c r="R41" s="55">
        <f t="shared" si="7"/>
        <v>0.19999999999708962</v>
      </c>
      <c r="S41" s="69">
        <v>0</v>
      </c>
      <c r="T41" s="68">
        <v>0</v>
      </c>
      <c r="U41" s="56">
        <f t="shared" si="8"/>
        <v>0</v>
      </c>
      <c r="V41" s="51">
        <f t="shared" si="9"/>
        <v>40411.700000000004</v>
      </c>
      <c r="W41" s="52">
        <f t="shared" si="10"/>
        <v>36868.200000000004</v>
      </c>
      <c r="X41" s="53">
        <f t="shared" si="11"/>
        <v>3543.5</v>
      </c>
      <c r="Y41" s="99">
        <v>34638.300000000003</v>
      </c>
      <c r="Z41" s="68">
        <v>34124.9</v>
      </c>
      <c r="AA41" s="52">
        <f t="shared" si="12"/>
        <v>513.40000000000146</v>
      </c>
      <c r="AB41" s="68">
        <v>5263.4</v>
      </c>
      <c r="AC41" s="69">
        <v>2482.9</v>
      </c>
      <c r="AD41" s="52">
        <f t="shared" si="13"/>
        <v>2780.4999999999995</v>
      </c>
      <c r="AE41" s="69">
        <v>10</v>
      </c>
      <c r="AF41" s="68">
        <v>0</v>
      </c>
      <c r="AG41" s="52">
        <f t="shared" si="14"/>
        <v>10</v>
      </c>
      <c r="AH41" s="68">
        <v>500</v>
      </c>
      <c r="AI41" s="69">
        <v>260.39999999999998</v>
      </c>
      <c r="AJ41" s="53">
        <f t="shared" si="15"/>
        <v>239.60000000000002</v>
      </c>
    </row>
    <row r="42" spans="1:36">
      <c r="A42" s="32">
        <v>22</v>
      </c>
      <c r="B42" s="62" t="s">
        <v>57</v>
      </c>
      <c r="C42" s="67">
        <v>8127.2</v>
      </c>
      <c r="D42" s="51">
        <f t="shared" si="1"/>
        <v>34506.5</v>
      </c>
      <c r="E42" s="52">
        <f t="shared" si="2"/>
        <v>34506.400000000001</v>
      </c>
      <c r="F42" s="53">
        <f t="shared" si="3"/>
        <v>9.9999999998544808E-2</v>
      </c>
      <c r="G42" s="68">
        <v>0</v>
      </c>
      <c r="H42" s="69">
        <v>0</v>
      </c>
      <c r="I42" s="55">
        <f t="shared" si="4"/>
        <v>0</v>
      </c>
      <c r="J42" s="69">
        <v>0</v>
      </c>
      <c r="K42" s="68">
        <v>0</v>
      </c>
      <c r="L42" s="55">
        <f t="shared" si="5"/>
        <v>0</v>
      </c>
      <c r="M42" s="69">
        <v>350</v>
      </c>
      <c r="N42" s="68">
        <v>350</v>
      </c>
      <c r="O42" s="55">
        <f t="shared" si="6"/>
        <v>0</v>
      </c>
      <c r="P42" s="68">
        <v>34156.5</v>
      </c>
      <c r="Q42" s="69">
        <v>34156.400000000001</v>
      </c>
      <c r="R42" s="55">
        <f t="shared" si="7"/>
        <v>9.9999999998544808E-2</v>
      </c>
      <c r="S42" s="69">
        <v>0</v>
      </c>
      <c r="T42" s="68">
        <v>0</v>
      </c>
      <c r="U42" s="56">
        <f t="shared" si="8"/>
        <v>0</v>
      </c>
      <c r="V42" s="51">
        <f t="shared" si="9"/>
        <v>42633.7</v>
      </c>
      <c r="W42" s="52">
        <f t="shared" si="10"/>
        <v>36057.1</v>
      </c>
      <c r="X42" s="53">
        <f t="shared" si="11"/>
        <v>6576.5999999999985</v>
      </c>
      <c r="Y42" s="99">
        <v>34911.1</v>
      </c>
      <c r="Z42" s="68">
        <v>30504.2</v>
      </c>
      <c r="AA42" s="52">
        <f t="shared" si="12"/>
        <v>4406.8999999999978</v>
      </c>
      <c r="AB42" s="68">
        <v>4992.6000000000004</v>
      </c>
      <c r="AC42" s="69">
        <v>3212.9</v>
      </c>
      <c r="AD42" s="52">
        <f t="shared" si="13"/>
        <v>1779.7000000000003</v>
      </c>
      <c r="AE42" s="69">
        <v>0</v>
      </c>
      <c r="AF42" s="68">
        <v>0</v>
      </c>
      <c r="AG42" s="52">
        <f t="shared" si="14"/>
        <v>0</v>
      </c>
      <c r="AH42" s="68">
        <v>2730</v>
      </c>
      <c r="AI42" s="69">
        <v>2340</v>
      </c>
      <c r="AJ42" s="53">
        <f t="shared" si="15"/>
        <v>390</v>
      </c>
    </row>
    <row r="43" spans="1:36" ht="25.5">
      <c r="A43" s="32">
        <v>23</v>
      </c>
      <c r="B43" s="62" t="s">
        <v>58</v>
      </c>
      <c r="C43" s="67">
        <v>4710.6000000000004</v>
      </c>
      <c r="D43" s="51">
        <f t="shared" si="1"/>
        <v>36701.9</v>
      </c>
      <c r="E43" s="52">
        <f t="shared" si="2"/>
        <v>36701.300000000003</v>
      </c>
      <c r="F43" s="53">
        <f t="shared" si="3"/>
        <v>0.59999999999854481</v>
      </c>
      <c r="G43" s="68">
        <v>0</v>
      </c>
      <c r="H43" s="69">
        <v>0</v>
      </c>
      <c r="I43" s="55">
        <f t="shared" si="4"/>
        <v>0</v>
      </c>
      <c r="J43" s="69">
        <v>0</v>
      </c>
      <c r="K43" s="68">
        <v>0</v>
      </c>
      <c r="L43" s="55">
        <f t="shared" si="5"/>
        <v>0</v>
      </c>
      <c r="M43" s="69">
        <v>32.5</v>
      </c>
      <c r="N43" s="68">
        <v>32.5</v>
      </c>
      <c r="O43" s="55">
        <f t="shared" si="6"/>
        <v>0</v>
      </c>
      <c r="P43" s="68">
        <v>36669.4</v>
      </c>
      <c r="Q43" s="69">
        <v>36668.800000000003</v>
      </c>
      <c r="R43" s="55">
        <f t="shared" si="7"/>
        <v>0.59999999999854481</v>
      </c>
      <c r="S43" s="69">
        <v>0</v>
      </c>
      <c r="T43" s="68">
        <v>0</v>
      </c>
      <c r="U43" s="56">
        <f t="shared" si="8"/>
        <v>0</v>
      </c>
      <c r="V43" s="51">
        <f t="shared" si="9"/>
        <v>41412.5</v>
      </c>
      <c r="W43" s="52">
        <f t="shared" si="10"/>
        <v>35163</v>
      </c>
      <c r="X43" s="53">
        <f t="shared" si="11"/>
        <v>6249.5</v>
      </c>
      <c r="Y43" s="99">
        <v>37262.5</v>
      </c>
      <c r="Z43" s="68">
        <v>33209.1</v>
      </c>
      <c r="AA43" s="52">
        <f t="shared" si="12"/>
        <v>4053.4000000000015</v>
      </c>
      <c r="AB43" s="68">
        <v>3660</v>
      </c>
      <c r="AC43" s="69">
        <v>1920.4</v>
      </c>
      <c r="AD43" s="52">
        <f t="shared" si="13"/>
        <v>1739.6</v>
      </c>
      <c r="AE43" s="69">
        <v>0</v>
      </c>
      <c r="AF43" s="68">
        <v>0</v>
      </c>
      <c r="AG43" s="52">
        <f t="shared" si="14"/>
        <v>0</v>
      </c>
      <c r="AH43" s="68">
        <v>490</v>
      </c>
      <c r="AI43" s="69">
        <v>33.5</v>
      </c>
      <c r="AJ43" s="53">
        <f t="shared" si="15"/>
        <v>456.5</v>
      </c>
    </row>
    <row r="44" spans="1:36">
      <c r="A44" s="32">
        <v>24</v>
      </c>
      <c r="B44" s="62" t="s">
        <v>59</v>
      </c>
      <c r="C44" s="67">
        <v>1422.6</v>
      </c>
      <c r="D44" s="51">
        <f t="shared" si="1"/>
        <v>32708.400000000001</v>
      </c>
      <c r="E44" s="52">
        <f t="shared" si="2"/>
        <v>32760.5</v>
      </c>
      <c r="F44" s="53">
        <f t="shared" si="3"/>
        <v>-52.099999999998545</v>
      </c>
      <c r="G44" s="68">
        <v>0</v>
      </c>
      <c r="H44" s="69">
        <v>0</v>
      </c>
      <c r="I44" s="55">
        <f t="shared" si="4"/>
        <v>0</v>
      </c>
      <c r="J44" s="69">
        <v>0</v>
      </c>
      <c r="K44" s="68">
        <v>3</v>
      </c>
      <c r="L44" s="55">
        <f t="shared" si="5"/>
        <v>-3</v>
      </c>
      <c r="M44" s="69">
        <v>0</v>
      </c>
      <c r="N44" s="68">
        <v>49.3</v>
      </c>
      <c r="O44" s="55">
        <f t="shared" si="6"/>
        <v>-49.3</v>
      </c>
      <c r="P44" s="68">
        <v>32708.400000000001</v>
      </c>
      <c r="Q44" s="69">
        <v>32708.2</v>
      </c>
      <c r="R44" s="55">
        <f t="shared" si="7"/>
        <v>0.2000000000007276</v>
      </c>
      <c r="S44" s="69">
        <v>0</v>
      </c>
      <c r="T44" s="68">
        <v>0</v>
      </c>
      <c r="U44" s="56">
        <f t="shared" si="8"/>
        <v>0</v>
      </c>
      <c r="V44" s="51">
        <f t="shared" si="9"/>
        <v>34131</v>
      </c>
      <c r="W44" s="52">
        <f t="shared" si="10"/>
        <v>31647.899999999998</v>
      </c>
      <c r="X44" s="53">
        <f t="shared" si="11"/>
        <v>2483.1000000000022</v>
      </c>
      <c r="Y44" s="99">
        <v>30601</v>
      </c>
      <c r="Z44" s="68">
        <v>29703.1</v>
      </c>
      <c r="AA44" s="52">
        <f t="shared" si="12"/>
        <v>897.90000000000146</v>
      </c>
      <c r="AB44" s="68">
        <v>2210</v>
      </c>
      <c r="AC44" s="69">
        <v>1385.8</v>
      </c>
      <c r="AD44" s="52">
        <f t="shared" si="13"/>
        <v>824.2</v>
      </c>
      <c r="AE44" s="69">
        <v>0</v>
      </c>
      <c r="AF44" s="68">
        <v>0</v>
      </c>
      <c r="AG44" s="52">
        <f t="shared" si="14"/>
        <v>0</v>
      </c>
      <c r="AH44" s="68">
        <v>1320</v>
      </c>
      <c r="AI44" s="69">
        <v>559</v>
      </c>
      <c r="AJ44" s="53">
        <f t="shared" si="15"/>
        <v>761</v>
      </c>
    </row>
    <row r="45" spans="1:36" ht="25.5">
      <c r="A45" s="32">
        <v>25</v>
      </c>
      <c r="B45" s="62" t="s">
        <v>60</v>
      </c>
      <c r="C45" s="67">
        <v>565.6</v>
      </c>
      <c r="D45" s="51">
        <f t="shared" si="1"/>
        <v>33088</v>
      </c>
      <c r="E45" s="52">
        <f t="shared" si="2"/>
        <v>33087.699999999997</v>
      </c>
      <c r="F45" s="53">
        <f t="shared" si="3"/>
        <v>0.30000000000291038</v>
      </c>
      <c r="G45" s="68">
        <v>0</v>
      </c>
      <c r="H45" s="69">
        <v>0</v>
      </c>
      <c r="I45" s="55">
        <f t="shared" si="4"/>
        <v>0</v>
      </c>
      <c r="J45" s="69">
        <v>6</v>
      </c>
      <c r="K45" s="68">
        <v>6</v>
      </c>
      <c r="L45" s="55">
        <f t="shared" si="5"/>
        <v>0</v>
      </c>
      <c r="M45" s="69">
        <v>720</v>
      </c>
      <c r="N45" s="68">
        <v>720</v>
      </c>
      <c r="O45" s="55">
        <f t="shared" si="6"/>
        <v>0</v>
      </c>
      <c r="P45" s="68">
        <v>32362</v>
      </c>
      <c r="Q45" s="69">
        <v>32361.7</v>
      </c>
      <c r="R45" s="55">
        <f t="shared" si="7"/>
        <v>0.2999999999992724</v>
      </c>
      <c r="S45" s="69">
        <v>0</v>
      </c>
      <c r="T45" s="68">
        <v>0</v>
      </c>
      <c r="U45" s="56">
        <f t="shared" si="8"/>
        <v>0</v>
      </c>
      <c r="V45" s="51">
        <f t="shared" si="9"/>
        <v>33653.599999999999</v>
      </c>
      <c r="W45" s="52">
        <f t="shared" si="10"/>
        <v>32921.300000000003</v>
      </c>
      <c r="X45" s="53">
        <f t="shared" si="11"/>
        <v>732.29999999999563</v>
      </c>
      <c r="Y45" s="99">
        <v>30961.599999999999</v>
      </c>
      <c r="Z45" s="68">
        <v>30959.200000000001</v>
      </c>
      <c r="AA45" s="52">
        <f t="shared" si="12"/>
        <v>2.3999999999978172</v>
      </c>
      <c r="AB45" s="68">
        <v>2652</v>
      </c>
      <c r="AC45" s="69">
        <v>1950.1</v>
      </c>
      <c r="AD45" s="52">
        <f t="shared" si="13"/>
        <v>701.90000000000009</v>
      </c>
      <c r="AE45" s="69">
        <v>0</v>
      </c>
      <c r="AF45" s="68">
        <v>0</v>
      </c>
      <c r="AG45" s="52">
        <f t="shared" si="14"/>
        <v>0</v>
      </c>
      <c r="AH45" s="68">
        <v>40</v>
      </c>
      <c r="AI45" s="69">
        <v>12</v>
      </c>
      <c r="AJ45" s="53">
        <f t="shared" si="15"/>
        <v>28</v>
      </c>
    </row>
    <row r="46" spans="1:36">
      <c r="A46" s="32">
        <v>26</v>
      </c>
      <c r="B46" s="62" t="s">
        <v>61</v>
      </c>
      <c r="C46" s="67">
        <v>2581.9</v>
      </c>
      <c r="D46" s="51">
        <f t="shared" si="1"/>
        <v>74689.699999999983</v>
      </c>
      <c r="E46" s="52">
        <f t="shared" si="2"/>
        <v>74651.199999999997</v>
      </c>
      <c r="F46" s="53">
        <f t="shared" si="3"/>
        <v>38.499999999985448</v>
      </c>
      <c r="G46" s="68">
        <v>0</v>
      </c>
      <c r="H46" s="69">
        <v>0</v>
      </c>
      <c r="I46" s="55">
        <f t="shared" si="4"/>
        <v>0</v>
      </c>
      <c r="J46" s="69">
        <v>0</v>
      </c>
      <c r="K46" s="68">
        <v>0</v>
      </c>
      <c r="L46" s="55">
        <f t="shared" si="5"/>
        <v>0</v>
      </c>
      <c r="M46" s="69">
        <v>64.900000000000006</v>
      </c>
      <c r="N46" s="68">
        <v>26.6</v>
      </c>
      <c r="O46" s="55">
        <f t="shared" si="6"/>
        <v>38.300000000000004</v>
      </c>
      <c r="P46" s="68">
        <v>74518.899999999994</v>
      </c>
      <c r="Q46" s="69">
        <v>74518.7</v>
      </c>
      <c r="R46" s="55">
        <f t="shared" si="7"/>
        <v>0.19999999999708962</v>
      </c>
      <c r="S46" s="69">
        <v>105.9</v>
      </c>
      <c r="T46" s="68">
        <v>105.9</v>
      </c>
      <c r="U46" s="56">
        <f t="shared" si="8"/>
        <v>0</v>
      </c>
      <c r="V46" s="51">
        <f t="shared" si="9"/>
        <v>77271.600000000006</v>
      </c>
      <c r="W46" s="52">
        <f t="shared" si="10"/>
        <v>70412.200000000012</v>
      </c>
      <c r="X46" s="53">
        <f t="shared" si="11"/>
        <v>6859.3999999999942</v>
      </c>
      <c r="Y46" s="99">
        <v>69671.600000000006</v>
      </c>
      <c r="Z46" s="68">
        <v>67098.600000000006</v>
      </c>
      <c r="AA46" s="52">
        <f t="shared" si="12"/>
        <v>2573</v>
      </c>
      <c r="AB46" s="68">
        <v>6300</v>
      </c>
      <c r="AC46" s="69">
        <v>2385.1</v>
      </c>
      <c r="AD46" s="52">
        <f t="shared" si="13"/>
        <v>3914.9</v>
      </c>
      <c r="AE46" s="69">
        <v>0</v>
      </c>
      <c r="AF46" s="68">
        <v>0</v>
      </c>
      <c r="AG46" s="52">
        <f t="shared" si="14"/>
        <v>0</v>
      </c>
      <c r="AH46" s="68">
        <v>1300</v>
      </c>
      <c r="AI46" s="69">
        <v>928.5</v>
      </c>
      <c r="AJ46" s="53">
        <f t="shared" si="15"/>
        <v>371.5</v>
      </c>
    </row>
    <row r="47" spans="1:36" ht="25.5">
      <c r="A47" s="32">
        <v>27</v>
      </c>
      <c r="B47" s="62" t="s">
        <v>62</v>
      </c>
      <c r="C47" s="67">
        <v>1334.9</v>
      </c>
      <c r="D47" s="51">
        <f t="shared" si="1"/>
        <v>48953.799999999996</v>
      </c>
      <c r="E47" s="52">
        <f t="shared" si="2"/>
        <v>48953.599999999999</v>
      </c>
      <c r="F47" s="53">
        <f t="shared" si="3"/>
        <v>0.19999999999708962</v>
      </c>
      <c r="G47" s="68">
        <v>0</v>
      </c>
      <c r="H47" s="69">
        <v>0</v>
      </c>
      <c r="I47" s="55">
        <f t="shared" si="4"/>
        <v>0</v>
      </c>
      <c r="J47" s="69">
        <v>0</v>
      </c>
      <c r="K47" s="68">
        <v>0</v>
      </c>
      <c r="L47" s="55">
        <f t="shared" si="5"/>
        <v>0</v>
      </c>
      <c r="M47" s="69">
        <v>10550.1</v>
      </c>
      <c r="N47" s="68">
        <v>10550.1</v>
      </c>
      <c r="O47" s="55">
        <f t="shared" si="6"/>
        <v>0</v>
      </c>
      <c r="P47" s="68">
        <v>38403.699999999997</v>
      </c>
      <c r="Q47" s="69">
        <v>38403.5</v>
      </c>
      <c r="R47" s="55">
        <f t="shared" si="7"/>
        <v>0.19999999999708962</v>
      </c>
      <c r="S47" s="69">
        <v>0</v>
      </c>
      <c r="T47" s="68">
        <v>0</v>
      </c>
      <c r="U47" s="56">
        <f t="shared" si="8"/>
        <v>0</v>
      </c>
      <c r="V47" s="51">
        <f t="shared" si="9"/>
        <v>50288.7</v>
      </c>
      <c r="W47" s="52">
        <f t="shared" si="10"/>
        <v>45395.899999999994</v>
      </c>
      <c r="X47" s="53">
        <f t="shared" si="11"/>
        <v>4892.8000000000029</v>
      </c>
      <c r="Y47" s="99">
        <v>36748.6</v>
      </c>
      <c r="Z47" s="68">
        <v>36740.6</v>
      </c>
      <c r="AA47" s="52">
        <f t="shared" si="12"/>
        <v>8</v>
      </c>
      <c r="AB47" s="68">
        <v>5410.1</v>
      </c>
      <c r="AC47" s="69">
        <v>3491.7</v>
      </c>
      <c r="AD47" s="52">
        <f t="shared" si="13"/>
        <v>1918.4000000000005</v>
      </c>
      <c r="AE47" s="69">
        <v>0</v>
      </c>
      <c r="AF47" s="68">
        <v>0</v>
      </c>
      <c r="AG47" s="52">
        <f t="shared" si="14"/>
        <v>0</v>
      </c>
      <c r="AH47" s="68">
        <v>8130</v>
      </c>
      <c r="AI47" s="69">
        <v>5163.6000000000004</v>
      </c>
      <c r="AJ47" s="53">
        <f t="shared" si="15"/>
        <v>2966.3999999999996</v>
      </c>
    </row>
    <row r="48" spans="1:36">
      <c r="A48" s="32">
        <v>28</v>
      </c>
      <c r="B48" s="62" t="s">
        <v>63</v>
      </c>
      <c r="C48" s="67">
        <v>1415.4</v>
      </c>
      <c r="D48" s="51">
        <f t="shared" si="1"/>
        <v>25155.9</v>
      </c>
      <c r="E48" s="52">
        <f t="shared" si="2"/>
        <v>25155.599999999999</v>
      </c>
      <c r="F48" s="53">
        <f t="shared" si="3"/>
        <v>0.30000000000291038</v>
      </c>
      <c r="G48" s="68">
        <v>0</v>
      </c>
      <c r="H48" s="69">
        <v>0</v>
      </c>
      <c r="I48" s="55">
        <f t="shared" si="4"/>
        <v>0</v>
      </c>
      <c r="J48" s="69">
        <v>0</v>
      </c>
      <c r="K48" s="68">
        <v>0</v>
      </c>
      <c r="L48" s="55">
        <f t="shared" si="5"/>
        <v>0</v>
      </c>
      <c r="M48" s="69">
        <v>0</v>
      </c>
      <c r="N48" s="68">
        <v>0</v>
      </c>
      <c r="O48" s="55">
        <f t="shared" si="6"/>
        <v>0</v>
      </c>
      <c r="P48" s="68">
        <v>25155.9</v>
      </c>
      <c r="Q48" s="69">
        <v>25155.599999999999</v>
      </c>
      <c r="R48" s="55">
        <f t="shared" si="7"/>
        <v>0.30000000000291038</v>
      </c>
      <c r="S48" s="69">
        <v>0</v>
      </c>
      <c r="T48" s="68">
        <v>0</v>
      </c>
      <c r="U48" s="56">
        <f t="shared" si="8"/>
        <v>0</v>
      </c>
      <c r="V48" s="51">
        <f t="shared" si="9"/>
        <v>26571.3</v>
      </c>
      <c r="W48" s="52">
        <f t="shared" si="10"/>
        <v>25738.300000000003</v>
      </c>
      <c r="X48" s="53">
        <f t="shared" si="11"/>
        <v>832.99999999999636</v>
      </c>
      <c r="Y48" s="99">
        <v>25189.3</v>
      </c>
      <c r="Z48" s="68">
        <v>25079.9</v>
      </c>
      <c r="AA48" s="52">
        <f t="shared" si="12"/>
        <v>109.39999999999782</v>
      </c>
      <c r="AB48" s="68">
        <v>1331</v>
      </c>
      <c r="AC48" s="69">
        <v>655.4</v>
      </c>
      <c r="AD48" s="52">
        <f t="shared" si="13"/>
        <v>675.6</v>
      </c>
      <c r="AE48" s="69">
        <v>0</v>
      </c>
      <c r="AF48" s="68">
        <v>0</v>
      </c>
      <c r="AG48" s="52">
        <f t="shared" si="14"/>
        <v>0</v>
      </c>
      <c r="AH48" s="68">
        <v>51</v>
      </c>
      <c r="AI48" s="69">
        <v>3</v>
      </c>
      <c r="AJ48" s="53">
        <f t="shared" si="15"/>
        <v>48</v>
      </c>
    </row>
    <row r="49" spans="1:36" ht="25.5">
      <c r="A49" s="32">
        <v>29</v>
      </c>
      <c r="B49" s="63" t="s">
        <v>64</v>
      </c>
      <c r="C49" s="67">
        <v>2450.1</v>
      </c>
      <c r="D49" s="51">
        <f t="shared" si="1"/>
        <v>28141</v>
      </c>
      <c r="E49" s="52">
        <f t="shared" si="2"/>
        <v>28143.599999999999</v>
      </c>
      <c r="F49" s="53">
        <f t="shared" si="3"/>
        <v>-2.5999999999985448</v>
      </c>
      <c r="G49" s="68">
        <v>0</v>
      </c>
      <c r="H49" s="69">
        <v>0</v>
      </c>
      <c r="I49" s="55">
        <f t="shared" si="4"/>
        <v>0</v>
      </c>
      <c r="J49" s="69">
        <v>0</v>
      </c>
      <c r="K49" s="68">
        <v>3</v>
      </c>
      <c r="L49" s="55">
        <f t="shared" si="5"/>
        <v>-3</v>
      </c>
      <c r="M49" s="69">
        <v>0</v>
      </c>
      <c r="N49" s="68">
        <v>0</v>
      </c>
      <c r="O49" s="55">
        <f t="shared" si="6"/>
        <v>0</v>
      </c>
      <c r="P49" s="68">
        <v>28141</v>
      </c>
      <c r="Q49" s="69">
        <v>28140.6</v>
      </c>
      <c r="R49" s="55">
        <f t="shared" si="7"/>
        <v>0.40000000000145519</v>
      </c>
      <c r="S49" s="69">
        <v>0</v>
      </c>
      <c r="T49" s="68">
        <v>0</v>
      </c>
      <c r="U49" s="56">
        <f t="shared" si="8"/>
        <v>0</v>
      </c>
      <c r="V49" s="51">
        <f t="shared" si="9"/>
        <v>30591.100000000002</v>
      </c>
      <c r="W49" s="52">
        <f t="shared" si="10"/>
        <v>28359.1</v>
      </c>
      <c r="X49" s="53">
        <f t="shared" si="11"/>
        <v>2232.0000000000036</v>
      </c>
      <c r="Y49" s="99">
        <v>27122.7</v>
      </c>
      <c r="Z49" s="68">
        <v>26507.1</v>
      </c>
      <c r="AA49" s="52">
        <f t="shared" si="12"/>
        <v>615.60000000000218</v>
      </c>
      <c r="AB49" s="68">
        <v>2518.4</v>
      </c>
      <c r="AC49" s="69">
        <v>1589.4</v>
      </c>
      <c r="AD49" s="52">
        <f t="shared" si="13"/>
        <v>929</v>
      </c>
      <c r="AE49" s="69">
        <v>0</v>
      </c>
      <c r="AF49" s="68">
        <v>0</v>
      </c>
      <c r="AG49" s="52">
        <f t="shared" si="14"/>
        <v>0</v>
      </c>
      <c r="AH49" s="68">
        <v>950</v>
      </c>
      <c r="AI49" s="69">
        <v>262.60000000000002</v>
      </c>
      <c r="AJ49" s="53">
        <f t="shared" si="15"/>
        <v>687.4</v>
      </c>
    </row>
    <row r="50" spans="1:36">
      <c r="A50" s="32">
        <v>30</v>
      </c>
      <c r="B50" s="62" t="s">
        <v>65</v>
      </c>
      <c r="C50" s="67">
        <v>186.3</v>
      </c>
      <c r="D50" s="51">
        <f t="shared" si="1"/>
        <v>25119.5</v>
      </c>
      <c r="E50" s="52">
        <f t="shared" si="2"/>
        <v>25119.3</v>
      </c>
      <c r="F50" s="53">
        <f t="shared" si="3"/>
        <v>0.2000000000007276</v>
      </c>
      <c r="G50" s="68">
        <v>0</v>
      </c>
      <c r="H50" s="69">
        <v>0</v>
      </c>
      <c r="I50" s="55">
        <f t="shared" si="4"/>
        <v>0</v>
      </c>
      <c r="J50" s="69">
        <v>0</v>
      </c>
      <c r="K50" s="68">
        <v>0</v>
      </c>
      <c r="L50" s="55">
        <f t="shared" si="5"/>
        <v>0</v>
      </c>
      <c r="M50" s="69">
        <v>0</v>
      </c>
      <c r="N50" s="68">
        <v>0</v>
      </c>
      <c r="O50" s="55">
        <f t="shared" si="6"/>
        <v>0</v>
      </c>
      <c r="P50" s="68">
        <v>25119.5</v>
      </c>
      <c r="Q50" s="69">
        <v>25119.3</v>
      </c>
      <c r="R50" s="55">
        <f t="shared" si="7"/>
        <v>0.2000000000007276</v>
      </c>
      <c r="S50" s="69">
        <v>0</v>
      </c>
      <c r="T50" s="68">
        <v>0</v>
      </c>
      <c r="U50" s="56">
        <f t="shared" si="8"/>
        <v>0</v>
      </c>
      <c r="V50" s="51">
        <f t="shared" si="9"/>
        <v>25305.8</v>
      </c>
      <c r="W50" s="52">
        <f t="shared" si="10"/>
        <v>25230.300000000003</v>
      </c>
      <c r="X50" s="53">
        <f t="shared" si="11"/>
        <v>75.499999999996362</v>
      </c>
      <c r="Y50" s="99">
        <v>24115.8</v>
      </c>
      <c r="Z50" s="68">
        <v>24115.4</v>
      </c>
      <c r="AA50" s="52">
        <f t="shared" si="12"/>
        <v>0.39999999999781721</v>
      </c>
      <c r="AB50" s="68">
        <v>860</v>
      </c>
      <c r="AC50" s="69">
        <v>808.9</v>
      </c>
      <c r="AD50" s="52">
        <f t="shared" si="13"/>
        <v>51.100000000000023</v>
      </c>
      <c r="AE50" s="69">
        <v>0</v>
      </c>
      <c r="AF50" s="68">
        <v>0</v>
      </c>
      <c r="AG50" s="52">
        <f t="shared" si="14"/>
        <v>0</v>
      </c>
      <c r="AH50" s="68">
        <v>330</v>
      </c>
      <c r="AI50" s="69">
        <v>306</v>
      </c>
      <c r="AJ50" s="53">
        <f t="shared" si="15"/>
        <v>24</v>
      </c>
    </row>
    <row r="51" spans="1:36" ht="25.5">
      <c r="A51" s="32">
        <v>31</v>
      </c>
      <c r="B51" s="63" t="s">
        <v>66</v>
      </c>
      <c r="C51" s="67">
        <v>408.5</v>
      </c>
      <c r="D51" s="51">
        <f t="shared" si="1"/>
        <v>32325.600000000002</v>
      </c>
      <c r="E51" s="52">
        <f t="shared" si="2"/>
        <v>32313.5</v>
      </c>
      <c r="F51" s="53">
        <f t="shared" si="3"/>
        <v>12.100000000002183</v>
      </c>
      <c r="G51" s="68">
        <v>0</v>
      </c>
      <c r="H51" s="69">
        <v>0</v>
      </c>
      <c r="I51" s="55">
        <f t="shared" si="4"/>
        <v>0</v>
      </c>
      <c r="J51" s="69">
        <v>0</v>
      </c>
      <c r="K51" s="68">
        <v>0</v>
      </c>
      <c r="L51" s="55">
        <f t="shared" si="5"/>
        <v>0</v>
      </c>
      <c r="M51" s="69">
        <v>0</v>
      </c>
      <c r="N51" s="68">
        <v>0</v>
      </c>
      <c r="O51" s="55">
        <f t="shared" si="6"/>
        <v>0</v>
      </c>
      <c r="P51" s="68">
        <v>32313.9</v>
      </c>
      <c r="Q51" s="69">
        <v>32313.5</v>
      </c>
      <c r="R51" s="55">
        <f t="shared" si="7"/>
        <v>0.40000000000145519</v>
      </c>
      <c r="S51" s="69">
        <v>11.7</v>
      </c>
      <c r="T51" s="68">
        <v>0</v>
      </c>
      <c r="U51" s="56">
        <f t="shared" si="8"/>
        <v>11.7</v>
      </c>
      <c r="V51" s="51">
        <f t="shared" si="9"/>
        <v>32734.100000000002</v>
      </c>
      <c r="W51" s="52">
        <f t="shared" si="10"/>
        <v>32084.1</v>
      </c>
      <c r="X51" s="53">
        <f t="shared" si="11"/>
        <v>650.00000000000364</v>
      </c>
      <c r="Y51" s="99">
        <v>30615.200000000001</v>
      </c>
      <c r="Z51" s="68">
        <v>30614.6</v>
      </c>
      <c r="AA51" s="52">
        <f t="shared" si="12"/>
        <v>0.60000000000218279</v>
      </c>
      <c r="AB51" s="68">
        <v>2112.9</v>
      </c>
      <c r="AC51" s="69">
        <v>1469.5</v>
      </c>
      <c r="AD51" s="52">
        <f t="shared" si="13"/>
        <v>643.40000000000009</v>
      </c>
      <c r="AE51" s="69">
        <v>0</v>
      </c>
      <c r="AF51" s="68">
        <v>0</v>
      </c>
      <c r="AG51" s="52">
        <f t="shared" si="14"/>
        <v>0</v>
      </c>
      <c r="AH51" s="68">
        <v>6</v>
      </c>
      <c r="AI51" s="69">
        <v>0</v>
      </c>
      <c r="AJ51" s="53">
        <f t="shared" si="15"/>
        <v>6</v>
      </c>
    </row>
    <row r="52" spans="1:36" ht="25.5">
      <c r="A52" s="32">
        <v>32</v>
      </c>
      <c r="B52" s="62" t="s">
        <v>67</v>
      </c>
      <c r="C52" s="67">
        <v>683.9</v>
      </c>
      <c r="D52" s="51">
        <f t="shared" si="1"/>
        <v>42378.5</v>
      </c>
      <c r="E52" s="52">
        <f t="shared" si="2"/>
        <v>42378.400000000001</v>
      </c>
      <c r="F52" s="53">
        <f t="shared" si="3"/>
        <v>9.9999999998544808E-2</v>
      </c>
      <c r="G52" s="68">
        <v>0</v>
      </c>
      <c r="H52" s="69">
        <v>0</v>
      </c>
      <c r="I52" s="55">
        <f t="shared" si="4"/>
        <v>0</v>
      </c>
      <c r="J52" s="69">
        <v>0</v>
      </c>
      <c r="K52" s="68">
        <v>0</v>
      </c>
      <c r="L52" s="55">
        <f t="shared" si="5"/>
        <v>0</v>
      </c>
      <c r="M52" s="69">
        <v>0</v>
      </c>
      <c r="N52" s="68">
        <v>0</v>
      </c>
      <c r="O52" s="55">
        <f t="shared" si="6"/>
        <v>0</v>
      </c>
      <c r="P52" s="68">
        <v>42378.5</v>
      </c>
      <c r="Q52" s="69">
        <v>42378.400000000001</v>
      </c>
      <c r="R52" s="55">
        <f t="shared" si="7"/>
        <v>9.9999999998544808E-2</v>
      </c>
      <c r="S52" s="69">
        <v>0</v>
      </c>
      <c r="T52" s="68">
        <v>0</v>
      </c>
      <c r="U52" s="56">
        <f t="shared" si="8"/>
        <v>0</v>
      </c>
      <c r="V52" s="51">
        <f t="shared" si="9"/>
        <v>43062.400000000001</v>
      </c>
      <c r="W52" s="52">
        <f t="shared" si="10"/>
        <v>40995</v>
      </c>
      <c r="X52" s="53">
        <f t="shared" si="11"/>
        <v>2067.4000000000015</v>
      </c>
      <c r="Y52" s="99">
        <v>39475</v>
      </c>
      <c r="Z52" s="68">
        <v>38644.5</v>
      </c>
      <c r="AA52" s="52">
        <f t="shared" si="12"/>
        <v>830.5</v>
      </c>
      <c r="AB52" s="68">
        <v>3331.5</v>
      </c>
      <c r="AC52" s="69">
        <v>2164.4</v>
      </c>
      <c r="AD52" s="52">
        <f t="shared" si="13"/>
        <v>1167.0999999999999</v>
      </c>
      <c r="AE52" s="69">
        <v>0</v>
      </c>
      <c r="AF52" s="68">
        <v>0</v>
      </c>
      <c r="AG52" s="52">
        <f t="shared" si="14"/>
        <v>0</v>
      </c>
      <c r="AH52" s="68">
        <v>255.9</v>
      </c>
      <c r="AI52" s="69">
        <v>186.1</v>
      </c>
      <c r="AJ52" s="53">
        <f t="shared" si="15"/>
        <v>69.800000000000011</v>
      </c>
    </row>
    <row r="53" spans="1:36">
      <c r="A53" s="32">
        <v>33</v>
      </c>
      <c r="B53" s="62" t="s">
        <v>68</v>
      </c>
      <c r="C53" s="67">
        <v>506.4</v>
      </c>
      <c r="D53" s="51">
        <f t="shared" si="1"/>
        <v>31601.200000000001</v>
      </c>
      <c r="E53" s="52">
        <f t="shared" si="2"/>
        <v>31303.5</v>
      </c>
      <c r="F53" s="53">
        <f t="shared" si="3"/>
        <v>297.70000000000073</v>
      </c>
      <c r="G53" s="68">
        <v>0</v>
      </c>
      <c r="H53" s="69">
        <v>0</v>
      </c>
      <c r="I53" s="55">
        <f t="shared" si="4"/>
        <v>0</v>
      </c>
      <c r="J53" s="99">
        <v>0</v>
      </c>
      <c r="K53" s="100">
        <v>3</v>
      </c>
      <c r="L53" s="55">
        <f t="shared" si="5"/>
        <v>-3</v>
      </c>
      <c r="M53" s="99">
        <v>1100</v>
      </c>
      <c r="N53" s="100">
        <v>800</v>
      </c>
      <c r="O53" s="55">
        <f t="shared" si="6"/>
        <v>300</v>
      </c>
      <c r="P53" s="100">
        <v>30501.200000000001</v>
      </c>
      <c r="Q53" s="99">
        <v>30500.5</v>
      </c>
      <c r="R53" s="55">
        <f t="shared" si="7"/>
        <v>0.7000000000007276</v>
      </c>
      <c r="S53" s="99">
        <v>0</v>
      </c>
      <c r="T53" s="100">
        <v>0</v>
      </c>
      <c r="U53" s="56">
        <f t="shared" si="8"/>
        <v>0</v>
      </c>
      <c r="V53" s="51">
        <f t="shared" si="9"/>
        <v>32107.600000000002</v>
      </c>
      <c r="W53" s="52">
        <f t="shared" si="10"/>
        <v>31473.200000000004</v>
      </c>
      <c r="X53" s="53">
        <f t="shared" si="11"/>
        <v>634.39999999999782</v>
      </c>
      <c r="Y53" s="99">
        <v>29712.7</v>
      </c>
      <c r="Z53" s="100">
        <v>29718.400000000001</v>
      </c>
      <c r="AA53" s="52">
        <f t="shared" si="12"/>
        <v>-5.7000000000007276</v>
      </c>
      <c r="AB53" s="100">
        <v>1780</v>
      </c>
      <c r="AC53" s="99">
        <v>1164.9000000000001</v>
      </c>
      <c r="AD53" s="52">
        <f t="shared" si="13"/>
        <v>615.09999999999991</v>
      </c>
      <c r="AE53" s="99">
        <v>0</v>
      </c>
      <c r="AF53" s="100">
        <v>0</v>
      </c>
      <c r="AG53" s="52">
        <f t="shared" si="14"/>
        <v>0</v>
      </c>
      <c r="AH53" s="100">
        <v>614.9</v>
      </c>
      <c r="AI53" s="99">
        <v>589.9</v>
      </c>
      <c r="AJ53" s="53">
        <f t="shared" si="15"/>
        <v>25</v>
      </c>
    </row>
    <row r="54" spans="1:36">
      <c r="A54" s="32">
        <v>34</v>
      </c>
      <c r="B54" s="62" t="s">
        <v>69</v>
      </c>
      <c r="C54" s="67">
        <v>407.6</v>
      </c>
      <c r="D54" s="51">
        <f t="shared" si="1"/>
        <v>27858</v>
      </c>
      <c r="E54" s="52">
        <f t="shared" si="2"/>
        <v>27860.5</v>
      </c>
      <c r="F54" s="53">
        <f t="shared" si="3"/>
        <v>-2.5</v>
      </c>
      <c r="G54" s="68">
        <v>0</v>
      </c>
      <c r="H54" s="69">
        <v>0</v>
      </c>
      <c r="I54" s="55">
        <f t="shared" si="4"/>
        <v>0</v>
      </c>
      <c r="J54" s="69">
        <v>0</v>
      </c>
      <c r="K54" s="68">
        <v>3</v>
      </c>
      <c r="L54" s="55">
        <f t="shared" si="5"/>
        <v>-3</v>
      </c>
      <c r="M54" s="69">
        <v>0</v>
      </c>
      <c r="N54" s="68">
        <v>0</v>
      </c>
      <c r="O54" s="55">
        <f t="shared" si="6"/>
        <v>0</v>
      </c>
      <c r="P54" s="68">
        <v>27858</v>
      </c>
      <c r="Q54" s="69">
        <v>27857.5</v>
      </c>
      <c r="R54" s="55">
        <f t="shared" si="7"/>
        <v>0.5</v>
      </c>
      <c r="S54" s="69">
        <v>0</v>
      </c>
      <c r="T54" s="68">
        <v>0</v>
      </c>
      <c r="U54" s="56">
        <f t="shared" si="8"/>
        <v>0</v>
      </c>
      <c r="V54" s="51">
        <f t="shared" si="9"/>
        <v>28265.599999999999</v>
      </c>
      <c r="W54" s="52">
        <f t="shared" si="10"/>
        <v>27387.8</v>
      </c>
      <c r="X54" s="53">
        <f t="shared" si="11"/>
        <v>877.79999999999927</v>
      </c>
      <c r="Y54" s="99">
        <v>27025.599999999999</v>
      </c>
      <c r="Z54" s="68">
        <v>26503.7</v>
      </c>
      <c r="AA54" s="52">
        <f t="shared" si="12"/>
        <v>521.89999999999782</v>
      </c>
      <c r="AB54" s="68">
        <v>1230</v>
      </c>
      <c r="AC54" s="69">
        <v>884.1</v>
      </c>
      <c r="AD54" s="52">
        <f t="shared" si="13"/>
        <v>345.9</v>
      </c>
      <c r="AE54" s="69">
        <v>0</v>
      </c>
      <c r="AF54" s="68">
        <v>0</v>
      </c>
      <c r="AG54" s="52">
        <f t="shared" si="14"/>
        <v>0</v>
      </c>
      <c r="AH54" s="68">
        <v>10</v>
      </c>
      <c r="AI54" s="69">
        <v>0</v>
      </c>
      <c r="AJ54" s="53">
        <f t="shared" si="15"/>
        <v>10</v>
      </c>
    </row>
    <row r="55" spans="1:36">
      <c r="A55" s="32">
        <v>35</v>
      </c>
      <c r="B55" s="62" t="s">
        <v>70</v>
      </c>
      <c r="C55" s="67">
        <v>1444.6</v>
      </c>
      <c r="D55" s="51">
        <f t="shared" si="1"/>
        <v>31963.7</v>
      </c>
      <c r="E55" s="52">
        <f t="shared" si="2"/>
        <v>31963.3</v>
      </c>
      <c r="F55" s="53">
        <f t="shared" si="3"/>
        <v>0.40000000000145519</v>
      </c>
      <c r="G55" s="68">
        <v>0</v>
      </c>
      <c r="H55" s="69">
        <v>0</v>
      </c>
      <c r="I55" s="55">
        <f t="shared" si="4"/>
        <v>0</v>
      </c>
      <c r="J55" s="69">
        <v>0</v>
      </c>
      <c r="K55" s="68">
        <v>0</v>
      </c>
      <c r="L55" s="55">
        <f t="shared" si="5"/>
        <v>0</v>
      </c>
      <c r="M55" s="69">
        <v>0</v>
      </c>
      <c r="N55" s="68">
        <v>0</v>
      </c>
      <c r="O55" s="55">
        <f t="shared" si="6"/>
        <v>0</v>
      </c>
      <c r="P55" s="68">
        <v>31963.7</v>
      </c>
      <c r="Q55" s="69">
        <v>31963.3</v>
      </c>
      <c r="R55" s="55">
        <f t="shared" si="7"/>
        <v>0.40000000000145519</v>
      </c>
      <c r="S55" s="69">
        <v>0</v>
      </c>
      <c r="T55" s="68">
        <v>0</v>
      </c>
      <c r="U55" s="56">
        <f t="shared" si="8"/>
        <v>0</v>
      </c>
      <c r="V55" s="51">
        <f t="shared" si="9"/>
        <v>33408.300000000003</v>
      </c>
      <c r="W55" s="52">
        <f t="shared" si="10"/>
        <v>32585.7</v>
      </c>
      <c r="X55" s="53">
        <f t="shared" si="11"/>
        <v>822.60000000000218</v>
      </c>
      <c r="Y55" s="99">
        <v>28378.3</v>
      </c>
      <c r="Z55" s="68">
        <v>30026.5</v>
      </c>
      <c r="AA55" s="52">
        <f t="shared" si="12"/>
        <v>-1648.2000000000007</v>
      </c>
      <c r="AB55" s="68">
        <v>3510</v>
      </c>
      <c r="AC55" s="69">
        <v>1658.8</v>
      </c>
      <c r="AD55" s="52">
        <f t="shared" si="13"/>
        <v>1851.2</v>
      </c>
      <c r="AE55" s="69">
        <v>0</v>
      </c>
      <c r="AF55" s="68">
        <v>0</v>
      </c>
      <c r="AG55" s="52">
        <f t="shared" si="14"/>
        <v>0</v>
      </c>
      <c r="AH55" s="68">
        <v>1520</v>
      </c>
      <c r="AI55" s="69">
        <v>900.4</v>
      </c>
      <c r="AJ55" s="53">
        <f t="shared" si="15"/>
        <v>619.6</v>
      </c>
    </row>
    <row r="56" spans="1:36">
      <c r="A56" s="32">
        <v>36</v>
      </c>
      <c r="B56" s="62" t="s">
        <v>71</v>
      </c>
      <c r="C56" s="67">
        <v>860.7</v>
      </c>
      <c r="D56" s="51">
        <f t="shared" si="1"/>
        <v>29750.6</v>
      </c>
      <c r="E56" s="52">
        <f t="shared" si="2"/>
        <v>29753.4</v>
      </c>
      <c r="F56" s="53">
        <f t="shared" si="3"/>
        <v>-2.8000000000029104</v>
      </c>
      <c r="G56" s="68">
        <v>0</v>
      </c>
      <c r="H56" s="69">
        <v>0</v>
      </c>
      <c r="I56" s="55">
        <f t="shared" si="4"/>
        <v>0</v>
      </c>
      <c r="J56" s="69">
        <v>0</v>
      </c>
      <c r="K56" s="68">
        <v>3</v>
      </c>
      <c r="L56" s="55">
        <f t="shared" si="5"/>
        <v>-3</v>
      </c>
      <c r="M56" s="69">
        <v>0</v>
      </c>
      <c r="N56" s="68">
        <v>0</v>
      </c>
      <c r="O56" s="55">
        <f t="shared" si="6"/>
        <v>0</v>
      </c>
      <c r="P56" s="68">
        <v>29750.6</v>
      </c>
      <c r="Q56" s="69">
        <v>29750.400000000001</v>
      </c>
      <c r="R56" s="55">
        <f t="shared" si="7"/>
        <v>0.19999999999708962</v>
      </c>
      <c r="S56" s="69">
        <v>0</v>
      </c>
      <c r="T56" s="68">
        <v>0</v>
      </c>
      <c r="U56" s="56">
        <f t="shared" si="8"/>
        <v>0</v>
      </c>
      <c r="V56" s="51">
        <f t="shared" si="9"/>
        <v>30611.3</v>
      </c>
      <c r="W56" s="52">
        <f t="shared" si="10"/>
        <v>29627.5</v>
      </c>
      <c r="X56" s="53">
        <f t="shared" si="11"/>
        <v>983.79999999999927</v>
      </c>
      <c r="Y56" s="99">
        <v>28121.3</v>
      </c>
      <c r="Z56" s="68">
        <v>27849</v>
      </c>
      <c r="AA56" s="52">
        <f t="shared" si="12"/>
        <v>272.29999999999927</v>
      </c>
      <c r="AB56" s="68">
        <v>2160</v>
      </c>
      <c r="AC56" s="69">
        <v>1477.5</v>
      </c>
      <c r="AD56" s="52">
        <f t="shared" si="13"/>
        <v>682.5</v>
      </c>
      <c r="AE56" s="69">
        <v>0</v>
      </c>
      <c r="AF56" s="68">
        <v>0</v>
      </c>
      <c r="AG56" s="52">
        <f t="shared" si="14"/>
        <v>0</v>
      </c>
      <c r="AH56" s="68">
        <v>330</v>
      </c>
      <c r="AI56" s="69">
        <v>301</v>
      </c>
      <c r="AJ56" s="53">
        <f t="shared" si="15"/>
        <v>29</v>
      </c>
    </row>
    <row r="57" spans="1:36">
      <c r="A57" s="32">
        <v>37</v>
      </c>
      <c r="B57" s="62" t="s">
        <v>72</v>
      </c>
      <c r="C57" s="67">
        <v>6548.4</v>
      </c>
      <c r="D57" s="51">
        <f t="shared" si="1"/>
        <v>30371.599999999999</v>
      </c>
      <c r="E57" s="52">
        <f t="shared" si="2"/>
        <v>30374.400000000001</v>
      </c>
      <c r="F57" s="53">
        <f t="shared" si="3"/>
        <v>-2.8000000000029104</v>
      </c>
      <c r="G57" s="68">
        <v>0</v>
      </c>
      <c r="H57" s="69">
        <v>0</v>
      </c>
      <c r="I57" s="55">
        <f t="shared" si="4"/>
        <v>0</v>
      </c>
      <c r="J57" s="69">
        <v>0</v>
      </c>
      <c r="K57" s="68">
        <v>3</v>
      </c>
      <c r="L57" s="55">
        <f t="shared" si="5"/>
        <v>-3</v>
      </c>
      <c r="M57" s="69">
        <v>0</v>
      </c>
      <c r="N57" s="68">
        <v>0</v>
      </c>
      <c r="O57" s="55">
        <f t="shared" si="6"/>
        <v>0</v>
      </c>
      <c r="P57" s="68">
        <v>30371.599999999999</v>
      </c>
      <c r="Q57" s="69">
        <v>30371.4</v>
      </c>
      <c r="R57" s="55">
        <f t="shared" si="7"/>
        <v>0.19999999999708962</v>
      </c>
      <c r="S57" s="69">
        <v>0</v>
      </c>
      <c r="T57" s="68">
        <v>0</v>
      </c>
      <c r="U57" s="56">
        <f t="shared" si="8"/>
        <v>0</v>
      </c>
      <c r="V57" s="51">
        <f t="shared" si="9"/>
        <v>36920</v>
      </c>
      <c r="W57" s="52">
        <f t="shared" si="10"/>
        <v>30082.1</v>
      </c>
      <c r="X57" s="53">
        <f t="shared" si="11"/>
        <v>6837.9000000000015</v>
      </c>
      <c r="Y57" s="99">
        <v>32707.3</v>
      </c>
      <c r="Z57" s="68">
        <v>28810</v>
      </c>
      <c r="AA57" s="52">
        <f t="shared" si="12"/>
        <v>3897.2999999999993</v>
      </c>
      <c r="AB57" s="68">
        <v>2575</v>
      </c>
      <c r="AC57" s="69">
        <v>1057.0999999999999</v>
      </c>
      <c r="AD57" s="52">
        <f t="shared" si="13"/>
        <v>1517.9</v>
      </c>
      <c r="AE57" s="69">
        <v>0</v>
      </c>
      <c r="AF57" s="68">
        <v>0</v>
      </c>
      <c r="AG57" s="52">
        <f t="shared" si="14"/>
        <v>0</v>
      </c>
      <c r="AH57" s="68">
        <v>1637.7</v>
      </c>
      <c r="AI57" s="69">
        <v>215</v>
      </c>
      <c r="AJ57" s="53">
        <f t="shared" si="15"/>
        <v>1422.7</v>
      </c>
    </row>
    <row r="58" spans="1:36" ht="38.25">
      <c r="A58" s="32">
        <v>38</v>
      </c>
      <c r="B58" s="62" t="s">
        <v>73</v>
      </c>
      <c r="C58" s="67">
        <v>5920.1</v>
      </c>
      <c r="D58" s="51">
        <f t="shared" si="1"/>
        <v>58029.1</v>
      </c>
      <c r="E58" s="52">
        <f t="shared" si="2"/>
        <v>58245.2</v>
      </c>
      <c r="F58" s="53">
        <f t="shared" si="3"/>
        <v>-216.09999999999854</v>
      </c>
      <c r="G58" s="68">
        <v>0</v>
      </c>
      <c r="H58" s="69">
        <v>0</v>
      </c>
      <c r="I58" s="55">
        <f t="shared" si="4"/>
        <v>0</v>
      </c>
      <c r="J58" s="69">
        <v>0</v>
      </c>
      <c r="K58" s="68">
        <v>3</v>
      </c>
      <c r="L58" s="55">
        <f t="shared" si="5"/>
        <v>-3</v>
      </c>
      <c r="M58" s="69">
        <v>0</v>
      </c>
      <c r="N58" s="68">
        <v>213.7</v>
      </c>
      <c r="O58" s="55">
        <f t="shared" si="6"/>
        <v>-213.7</v>
      </c>
      <c r="P58" s="68">
        <v>58029.1</v>
      </c>
      <c r="Q58" s="69">
        <v>58028.5</v>
      </c>
      <c r="R58" s="55">
        <f t="shared" si="7"/>
        <v>0.59999999999854481</v>
      </c>
      <c r="S58" s="69">
        <v>0</v>
      </c>
      <c r="T58" s="68">
        <v>0</v>
      </c>
      <c r="U58" s="56">
        <f t="shared" si="8"/>
        <v>0</v>
      </c>
      <c r="V58" s="51">
        <f t="shared" si="9"/>
        <v>63949.200000000004</v>
      </c>
      <c r="W58" s="52">
        <f t="shared" si="10"/>
        <v>57274.3</v>
      </c>
      <c r="X58" s="53">
        <f t="shared" si="11"/>
        <v>6674.9000000000015</v>
      </c>
      <c r="Y58" s="99">
        <v>53136.3</v>
      </c>
      <c r="Z58" s="68">
        <v>51449.5</v>
      </c>
      <c r="AA58" s="52">
        <f t="shared" si="12"/>
        <v>1686.8000000000029</v>
      </c>
      <c r="AB58" s="68">
        <v>7614.9</v>
      </c>
      <c r="AC58" s="69">
        <v>3970.3</v>
      </c>
      <c r="AD58" s="52">
        <f t="shared" si="13"/>
        <v>3644.5999999999995</v>
      </c>
      <c r="AE58" s="69">
        <v>0</v>
      </c>
      <c r="AF58" s="68">
        <v>0</v>
      </c>
      <c r="AG58" s="52">
        <f t="shared" si="14"/>
        <v>0</v>
      </c>
      <c r="AH58" s="68">
        <v>3198</v>
      </c>
      <c r="AI58" s="69">
        <v>1854.5</v>
      </c>
      <c r="AJ58" s="53">
        <f t="shared" si="15"/>
        <v>1343.5</v>
      </c>
    </row>
    <row r="59" spans="1:36">
      <c r="A59" s="32">
        <v>39</v>
      </c>
      <c r="B59" s="62" t="s">
        <v>74</v>
      </c>
      <c r="C59" s="67">
        <v>1722.5</v>
      </c>
      <c r="D59" s="51">
        <f t="shared" si="1"/>
        <v>31547.699999999997</v>
      </c>
      <c r="E59" s="52">
        <f t="shared" si="2"/>
        <v>31519.899999999998</v>
      </c>
      <c r="F59" s="53">
        <f t="shared" si="3"/>
        <v>27.799999999999272</v>
      </c>
      <c r="G59" s="68">
        <v>0</v>
      </c>
      <c r="H59" s="69">
        <v>0</v>
      </c>
      <c r="I59" s="55">
        <f t="shared" si="4"/>
        <v>0</v>
      </c>
      <c r="J59" s="69">
        <v>0</v>
      </c>
      <c r="K59" s="68">
        <v>3</v>
      </c>
      <c r="L59" s="55">
        <f t="shared" si="5"/>
        <v>-3</v>
      </c>
      <c r="M59" s="69">
        <v>78.599999999999994</v>
      </c>
      <c r="N59" s="68">
        <v>48.3</v>
      </c>
      <c r="O59" s="55">
        <f t="shared" si="6"/>
        <v>30.299999999999997</v>
      </c>
      <c r="P59" s="68">
        <v>31469.1</v>
      </c>
      <c r="Q59" s="69">
        <v>31468.6</v>
      </c>
      <c r="R59" s="55">
        <f t="shared" si="7"/>
        <v>0.5</v>
      </c>
      <c r="S59" s="69">
        <v>0</v>
      </c>
      <c r="T59" s="68">
        <v>0</v>
      </c>
      <c r="U59" s="56">
        <f t="shared" si="8"/>
        <v>0</v>
      </c>
      <c r="V59" s="51">
        <f t="shared" si="9"/>
        <v>33270.199999999997</v>
      </c>
      <c r="W59" s="52">
        <f t="shared" si="10"/>
        <v>31123.4</v>
      </c>
      <c r="X59" s="53">
        <f t="shared" si="11"/>
        <v>2146.7999999999956</v>
      </c>
      <c r="Y59" s="99">
        <v>28640.2</v>
      </c>
      <c r="Z59" s="68">
        <v>29611.200000000001</v>
      </c>
      <c r="AA59" s="52">
        <f t="shared" si="12"/>
        <v>-971</v>
      </c>
      <c r="AB59" s="68">
        <v>3680</v>
      </c>
      <c r="AC59" s="69">
        <v>1436.2</v>
      </c>
      <c r="AD59" s="52">
        <f t="shared" si="13"/>
        <v>2243.8000000000002</v>
      </c>
      <c r="AE59" s="69">
        <v>0</v>
      </c>
      <c r="AF59" s="68">
        <v>0</v>
      </c>
      <c r="AG59" s="52">
        <f t="shared" si="14"/>
        <v>0</v>
      </c>
      <c r="AH59" s="68">
        <v>950</v>
      </c>
      <c r="AI59" s="69">
        <v>76</v>
      </c>
      <c r="AJ59" s="53">
        <f t="shared" si="15"/>
        <v>874</v>
      </c>
    </row>
    <row r="60" spans="1:36">
      <c r="A60" s="32">
        <v>40</v>
      </c>
      <c r="B60" s="62" t="s">
        <v>75</v>
      </c>
      <c r="C60" s="67">
        <v>1808.1</v>
      </c>
      <c r="D60" s="51">
        <f t="shared" si="1"/>
        <v>32605.1</v>
      </c>
      <c r="E60" s="52">
        <f t="shared" si="2"/>
        <v>32604.799999999999</v>
      </c>
      <c r="F60" s="53">
        <f t="shared" si="3"/>
        <v>0.2999999999992724</v>
      </c>
      <c r="G60" s="68">
        <v>0</v>
      </c>
      <c r="H60" s="69">
        <v>0</v>
      </c>
      <c r="I60" s="55">
        <f t="shared" si="4"/>
        <v>0</v>
      </c>
      <c r="J60" s="69">
        <v>0</v>
      </c>
      <c r="K60" s="68">
        <v>0</v>
      </c>
      <c r="L60" s="55">
        <f t="shared" si="5"/>
        <v>0</v>
      </c>
      <c r="M60" s="69">
        <v>0</v>
      </c>
      <c r="N60" s="68">
        <v>0</v>
      </c>
      <c r="O60" s="55">
        <f t="shared" si="6"/>
        <v>0</v>
      </c>
      <c r="P60" s="68">
        <v>32605.1</v>
      </c>
      <c r="Q60" s="69">
        <v>32604.799999999999</v>
      </c>
      <c r="R60" s="55">
        <f t="shared" si="7"/>
        <v>0.2999999999992724</v>
      </c>
      <c r="S60" s="69">
        <v>0</v>
      </c>
      <c r="T60" s="68">
        <v>0</v>
      </c>
      <c r="U60" s="56">
        <f t="shared" si="8"/>
        <v>0</v>
      </c>
      <c r="V60" s="51">
        <f t="shared" si="9"/>
        <v>34413.199999999997</v>
      </c>
      <c r="W60" s="52">
        <f t="shared" si="10"/>
        <v>32887.300000000003</v>
      </c>
      <c r="X60" s="53">
        <f t="shared" si="11"/>
        <v>1525.8999999999942</v>
      </c>
      <c r="Y60" s="99">
        <v>31788.2</v>
      </c>
      <c r="Z60" s="68">
        <v>31196.799999999999</v>
      </c>
      <c r="AA60" s="52">
        <f t="shared" si="12"/>
        <v>591.40000000000146</v>
      </c>
      <c r="AB60" s="68">
        <v>2125</v>
      </c>
      <c r="AC60" s="69">
        <v>1540.9</v>
      </c>
      <c r="AD60" s="52">
        <f t="shared" si="13"/>
        <v>584.09999999999991</v>
      </c>
      <c r="AE60" s="69">
        <v>0</v>
      </c>
      <c r="AF60" s="68">
        <v>0</v>
      </c>
      <c r="AG60" s="52">
        <f t="shared" si="14"/>
        <v>0</v>
      </c>
      <c r="AH60" s="68">
        <v>500</v>
      </c>
      <c r="AI60" s="69">
        <v>149.6</v>
      </c>
      <c r="AJ60" s="53">
        <f t="shared" si="15"/>
        <v>350.4</v>
      </c>
    </row>
    <row r="61" spans="1:36" ht="25.5">
      <c r="A61" s="32">
        <v>41</v>
      </c>
      <c r="B61" s="63" t="s">
        <v>76</v>
      </c>
      <c r="C61" s="67">
        <v>1320.6</v>
      </c>
      <c r="D61" s="51">
        <f t="shared" si="1"/>
        <v>48870.399999999994</v>
      </c>
      <c r="E61" s="52">
        <f t="shared" si="2"/>
        <v>48940.5</v>
      </c>
      <c r="F61" s="53">
        <f t="shared" si="3"/>
        <v>-70.100000000005821</v>
      </c>
      <c r="G61" s="68">
        <v>0</v>
      </c>
      <c r="H61" s="69">
        <v>0</v>
      </c>
      <c r="I61" s="55">
        <f t="shared" si="4"/>
        <v>0</v>
      </c>
      <c r="J61" s="69">
        <v>0</v>
      </c>
      <c r="K61" s="68">
        <v>103</v>
      </c>
      <c r="L61" s="55">
        <f t="shared" si="5"/>
        <v>-103</v>
      </c>
      <c r="M61" s="69">
        <v>84.2</v>
      </c>
      <c r="N61" s="68">
        <v>51.8</v>
      </c>
      <c r="O61" s="55">
        <f t="shared" si="6"/>
        <v>32.400000000000006</v>
      </c>
      <c r="P61" s="68">
        <v>48786.2</v>
      </c>
      <c r="Q61" s="69">
        <v>48785.7</v>
      </c>
      <c r="R61" s="55">
        <f t="shared" si="7"/>
        <v>0.5</v>
      </c>
      <c r="S61" s="69">
        <v>0</v>
      </c>
      <c r="T61" s="68">
        <v>0</v>
      </c>
      <c r="U61" s="56">
        <f t="shared" si="8"/>
        <v>0</v>
      </c>
      <c r="V61" s="51">
        <f t="shared" si="9"/>
        <v>50191</v>
      </c>
      <c r="W61" s="52">
        <f t="shared" si="10"/>
        <v>43657.9</v>
      </c>
      <c r="X61" s="53">
        <f t="shared" si="11"/>
        <v>6533.0999999999985</v>
      </c>
      <c r="Y61" s="99">
        <v>45301</v>
      </c>
      <c r="Z61" s="68">
        <v>42286</v>
      </c>
      <c r="AA61" s="52">
        <f t="shared" si="12"/>
        <v>3015</v>
      </c>
      <c r="AB61" s="68">
        <v>3490</v>
      </c>
      <c r="AC61" s="69">
        <v>1331.9</v>
      </c>
      <c r="AD61" s="52">
        <f t="shared" si="13"/>
        <v>2158.1</v>
      </c>
      <c r="AE61" s="69">
        <v>0</v>
      </c>
      <c r="AF61" s="68">
        <v>0</v>
      </c>
      <c r="AG61" s="52">
        <f t="shared" si="14"/>
        <v>0</v>
      </c>
      <c r="AH61" s="68">
        <v>1400</v>
      </c>
      <c r="AI61" s="69">
        <v>40</v>
      </c>
      <c r="AJ61" s="53">
        <f t="shared" si="15"/>
        <v>1360</v>
      </c>
    </row>
    <row r="62" spans="1:36">
      <c r="A62" s="32">
        <v>42</v>
      </c>
      <c r="B62" s="62" t="s">
        <v>77</v>
      </c>
      <c r="C62" s="67">
        <v>893</v>
      </c>
      <c r="D62" s="51">
        <f t="shared" si="1"/>
        <v>23565.5</v>
      </c>
      <c r="E62" s="52">
        <f t="shared" si="2"/>
        <v>23565</v>
      </c>
      <c r="F62" s="53">
        <f t="shared" si="3"/>
        <v>0.5</v>
      </c>
      <c r="G62" s="68">
        <v>0</v>
      </c>
      <c r="H62" s="69">
        <v>0</v>
      </c>
      <c r="I62" s="55">
        <f t="shared" si="4"/>
        <v>0</v>
      </c>
      <c r="J62" s="69">
        <v>0</v>
      </c>
      <c r="K62" s="68">
        <v>0</v>
      </c>
      <c r="L62" s="55">
        <f t="shared" si="5"/>
        <v>0</v>
      </c>
      <c r="M62" s="69">
        <v>0</v>
      </c>
      <c r="N62" s="68">
        <v>0</v>
      </c>
      <c r="O62" s="55">
        <f t="shared" si="6"/>
        <v>0</v>
      </c>
      <c r="P62" s="68">
        <v>23565.5</v>
      </c>
      <c r="Q62" s="69">
        <v>23565</v>
      </c>
      <c r="R62" s="55">
        <f t="shared" si="7"/>
        <v>0.5</v>
      </c>
      <c r="S62" s="69">
        <v>0</v>
      </c>
      <c r="T62" s="68">
        <v>0</v>
      </c>
      <c r="U62" s="56">
        <f t="shared" si="8"/>
        <v>0</v>
      </c>
      <c r="V62" s="51">
        <f t="shared" si="9"/>
        <v>24458.5</v>
      </c>
      <c r="W62" s="52">
        <f t="shared" si="10"/>
        <v>23485</v>
      </c>
      <c r="X62" s="53">
        <f t="shared" si="11"/>
        <v>973.5</v>
      </c>
      <c r="Y62" s="99">
        <v>23494.2</v>
      </c>
      <c r="Z62" s="68">
        <v>22730.1</v>
      </c>
      <c r="AA62" s="52">
        <f t="shared" si="12"/>
        <v>764.10000000000218</v>
      </c>
      <c r="AB62" s="68">
        <v>964.3</v>
      </c>
      <c r="AC62" s="69">
        <v>754.9</v>
      </c>
      <c r="AD62" s="52">
        <f t="shared" si="13"/>
        <v>209.39999999999998</v>
      </c>
      <c r="AE62" s="69">
        <v>0</v>
      </c>
      <c r="AF62" s="68">
        <v>0</v>
      </c>
      <c r="AG62" s="52">
        <f t="shared" si="14"/>
        <v>0</v>
      </c>
      <c r="AH62" s="68">
        <v>0</v>
      </c>
      <c r="AI62" s="69">
        <v>0</v>
      </c>
      <c r="AJ62" s="53">
        <f t="shared" si="15"/>
        <v>0</v>
      </c>
    </row>
    <row r="63" spans="1:36" ht="25.5">
      <c r="A63" s="32">
        <v>43</v>
      </c>
      <c r="B63" s="62" t="s">
        <v>78</v>
      </c>
      <c r="C63" s="67">
        <v>163.69999999999999</v>
      </c>
      <c r="D63" s="51">
        <f t="shared" si="1"/>
        <v>30497.200000000001</v>
      </c>
      <c r="E63" s="52">
        <f t="shared" si="2"/>
        <v>30496.799999999999</v>
      </c>
      <c r="F63" s="53">
        <f t="shared" si="3"/>
        <v>0.40000000000145519</v>
      </c>
      <c r="G63" s="68">
        <v>0</v>
      </c>
      <c r="H63" s="69">
        <v>0</v>
      </c>
      <c r="I63" s="55">
        <f t="shared" si="4"/>
        <v>0</v>
      </c>
      <c r="J63" s="69">
        <v>0</v>
      </c>
      <c r="K63" s="68">
        <v>0</v>
      </c>
      <c r="L63" s="55">
        <f t="shared" si="5"/>
        <v>0</v>
      </c>
      <c r="M63" s="69">
        <v>0</v>
      </c>
      <c r="N63" s="68">
        <v>0</v>
      </c>
      <c r="O63" s="55">
        <f t="shared" si="6"/>
        <v>0</v>
      </c>
      <c r="P63" s="68">
        <v>30497.200000000001</v>
      </c>
      <c r="Q63" s="69">
        <v>30496.799999999999</v>
      </c>
      <c r="R63" s="55">
        <f t="shared" si="7"/>
        <v>0.40000000000145519</v>
      </c>
      <c r="S63" s="69">
        <v>0</v>
      </c>
      <c r="T63" s="68">
        <v>0</v>
      </c>
      <c r="U63" s="56">
        <f t="shared" si="8"/>
        <v>0</v>
      </c>
      <c r="V63" s="51">
        <f t="shared" si="9"/>
        <v>30660.899999999998</v>
      </c>
      <c r="W63" s="52">
        <f t="shared" si="10"/>
        <v>30063.1</v>
      </c>
      <c r="X63" s="53">
        <f t="shared" si="11"/>
        <v>597.79999999999927</v>
      </c>
      <c r="Y63" s="99">
        <v>27863.8</v>
      </c>
      <c r="Z63" s="68">
        <v>27603.599999999999</v>
      </c>
      <c r="AA63" s="52">
        <f t="shared" si="12"/>
        <v>260.20000000000073</v>
      </c>
      <c r="AB63" s="68">
        <v>2637.1</v>
      </c>
      <c r="AC63" s="69">
        <v>2316.5</v>
      </c>
      <c r="AD63" s="52">
        <f t="shared" si="13"/>
        <v>320.59999999999991</v>
      </c>
      <c r="AE63" s="69">
        <v>0</v>
      </c>
      <c r="AF63" s="68">
        <v>0</v>
      </c>
      <c r="AG63" s="52">
        <f t="shared" si="14"/>
        <v>0</v>
      </c>
      <c r="AH63" s="68">
        <v>160</v>
      </c>
      <c r="AI63" s="69">
        <v>143</v>
      </c>
      <c r="AJ63" s="53">
        <f t="shared" si="15"/>
        <v>17</v>
      </c>
    </row>
    <row r="64" spans="1:36">
      <c r="A64" s="32">
        <v>44</v>
      </c>
      <c r="B64" s="62" t="s">
        <v>79</v>
      </c>
      <c r="C64" s="67">
        <v>282.7</v>
      </c>
      <c r="D64" s="51">
        <f t="shared" si="1"/>
        <v>27530.9</v>
      </c>
      <c r="E64" s="52">
        <f t="shared" si="2"/>
        <v>27293.200000000001</v>
      </c>
      <c r="F64" s="53">
        <f t="shared" si="3"/>
        <v>237.70000000000073</v>
      </c>
      <c r="G64" s="68">
        <v>0</v>
      </c>
      <c r="H64" s="69">
        <v>0</v>
      </c>
      <c r="I64" s="55">
        <f t="shared" si="4"/>
        <v>0</v>
      </c>
      <c r="J64" s="69">
        <v>0</v>
      </c>
      <c r="K64" s="68">
        <v>3</v>
      </c>
      <c r="L64" s="55">
        <f t="shared" si="5"/>
        <v>-3</v>
      </c>
      <c r="M64" s="69">
        <v>240</v>
      </c>
      <c r="N64" s="68">
        <v>0</v>
      </c>
      <c r="O64" s="55">
        <f t="shared" si="6"/>
        <v>240</v>
      </c>
      <c r="P64" s="68">
        <v>27290.9</v>
      </c>
      <c r="Q64" s="69">
        <v>27290.2</v>
      </c>
      <c r="R64" s="55">
        <f t="shared" si="7"/>
        <v>0.7000000000007276</v>
      </c>
      <c r="S64" s="69">
        <v>0</v>
      </c>
      <c r="T64" s="68">
        <v>0</v>
      </c>
      <c r="U64" s="56">
        <f t="shared" si="8"/>
        <v>0</v>
      </c>
      <c r="V64" s="51">
        <f t="shared" si="9"/>
        <v>27813.599999999999</v>
      </c>
      <c r="W64" s="52">
        <f t="shared" si="10"/>
        <v>26217.000000000004</v>
      </c>
      <c r="X64" s="53">
        <f t="shared" si="11"/>
        <v>1596.5999999999949</v>
      </c>
      <c r="Y64" s="99">
        <v>26276.6</v>
      </c>
      <c r="Z64" s="68">
        <v>25350.9</v>
      </c>
      <c r="AA64" s="52">
        <f t="shared" si="12"/>
        <v>925.69999999999709</v>
      </c>
      <c r="AB64" s="68">
        <v>1442</v>
      </c>
      <c r="AC64" s="69">
        <v>834.4</v>
      </c>
      <c r="AD64" s="52">
        <f t="shared" si="13"/>
        <v>607.6</v>
      </c>
      <c r="AE64" s="69">
        <v>0</v>
      </c>
      <c r="AF64" s="68">
        <v>0</v>
      </c>
      <c r="AG64" s="52">
        <f t="shared" si="14"/>
        <v>0</v>
      </c>
      <c r="AH64" s="68">
        <v>95</v>
      </c>
      <c r="AI64" s="69">
        <v>31.7</v>
      </c>
      <c r="AJ64" s="53">
        <f t="shared" si="15"/>
        <v>63.3</v>
      </c>
    </row>
    <row r="65" spans="1:36">
      <c r="A65" s="32">
        <v>45</v>
      </c>
      <c r="B65" s="62" t="s">
        <v>80</v>
      </c>
      <c r="C65" s="67">
        <v>667.5</v>
      </c>
      <c r="D65" s="51">
        <f t="shared" si="1"/>
        <v>34282.6</v>
      </c>
      <c r="E65" s="52">
        <f t="shared" si="2"/>
        <v>34282.1</v>
      </c>
      <c r="F65" s="53">
        <f t="shared" si="3"/>
        <v>0.5</v>
      </c>
      <c r="G65" s="68">
        <v>0</v>
      </c>
      <c r="H65" s="69">
        <v>0</v>
      </c>
      <c r="I65" s="55">
        <f t="shared" si="4"/>
        <v>0</v>
      </c>
      <c r="J65" s="69">
        <v>0</v>
      </c>
      <c r="K65" s="68">
        <v>0</v>
      </c>
      <c r="L65" s="55">
        <f t="shared" si="5"/>
        <v>0</v>
      </c>
      <c r="M65" s="69">
        <v>0</v>
      </c>
      <c r="N65" s="68">
        <v>0</v>
      </c>
      <c r="O65" s="55">
        <f t="shared" si="6"/>
        <v>0</v>
      </c>
      <c r="P65" s="68">
        <v>34282.6</v>
      </c>
      <c r="Q65" s="69">
        <v>34282.1</v>
      </c>
      <c r="R65" s="55">
        <f t="shared" si="7"/>
        <v>0.5</v>
      </c>
      <c r="S65" s="69">
        <v>0</v>
      </c>
      <c r="T65" s="68">
        <v>0</v>
      </c>
      <c r="U65" s="56">
        <f t="shared" si="8"/>
        <v>0</v>
      </c>
      <c r="V65" s="51">
        <f t="shared" si="9"/>
        <v>34950.1</v>
      </c>
      <c r="W65" s="52">
        <f t="shared" si="10"/>
        <v>34362.199999999997</v>
      </c>
      <c r="X65" s="53">
        <f t="shared" si="11"/>
        <v>587.90000000000146</v>
      </c>
      <c r="Y65" s="99">
        <v>32208.5</v>
      </c>
      <c r="Z65" s="68">
        <v>32208.5</v>
      </c>
      <c r="AA65" s="52">
        <f t="shared" si="12"/>
        <v>0</v>
      </c>
      <c r="AB65" s="68">
        <v>2317.5</v>
      </c>
      <c r="AC65" s="69">
        <v>2079.6999999999998</v>
      </c>
      <c r="AD65" s="52">
        <f t="shared" si="13"/>
        <v>237.80000000000018</v>
      </c>
      <c r="AE65" s="69">
        <v>0</v>
      </c>
      <c r="AF65" s="68">
        <v>0</v>
      </c>
      <c r="AG65" s="52">
        <f t="shared" si="14"/>
        <v>0</v>
      </c>
      <c r="AH65" s="68">
        <v>424.1</v>
      </c>
      <c r="AI65" s="69">
        <v>74</v>
      </c>
      <c r="AJ65" s="53">
        <f t="shared" si="15"/>
        <v>350.1</v>
      </c>
    </row>
    <row r="66" spans="1:36">
      <c r="A66" s="32">
        <v>46</v>
      </c>
      <c r="B66" s="62" t="s">
        <v>81</v>
      </c>
      <c r="C66" s="67">
        <v>5186.7</v>
      </c>
      <c r="D66" s="51">
        <f t="shared" si="1"/>
        <v>42106.5</v>
      </c>
      <c r="E66" s="52">
        <f t="shared" si="2"/>
        <v>41877.100000000006</v>
      </c>
      <c r="F66" s="53">
        <f t="shared" si="3"/>
        <v>229.39999999999418</v>
      </c>
      <c r="G66" s="68">
        <v>0</v>
      </c>
      <c r="H66" s="69">
        <v>0</v>
      </c>
      <c r="I66" s="55">
        <f t="shared" si="4"/>
        <v>0</v>
      </c>
      <c r="J66" s="69">
        <v>0</v>
      </c>
      <c r="K66" s="68">
        <v>3</v>
      </c>
      <c r="L66" s="55">
        <f t="shared" si="5"/>
        <v>-3</v>
      </c>
      <c r="M66" s="69">
        <v>1033.4000000000001</v>
      </c>
      <c r="N66" s="68">
        <v>801.8</v>
      </c>
      <c r="O66" s="55">
        <f t="shared" si="6"/>
        <v>231.60000000000014</v>
      </c>
      <c r="P66" s="68">
        <v>41073.1</v>
      </c>
      <c r="Q66" s="69">
        <v>41072.300000000003</v>
      </c>
      <c r="R66" s="55">
        <f t="shared" si="7"/>
        <v>0.79999999999563443</v>
      </c>
      <c r="S66" s="69">
        <v>0</v>
      </c>
      <c r="T66" s="68">
        <v>0</v>
      </c>
      <c r="U66" s="56">
        <f t="shared" si="8"/>
        <v>0</v>
      </c>
      <c r="V66" s="51">
        <f t="shared" si="9"/>
        <v>47293.2</v>
      </c>
      <c r="W66" s="52">
        <f t="shared" si="10"/>
        <v>39249.5</v>
      </c>
      <c r="X66" s="53">
        <f t="shared" si="11"/>
        <v>8043.6999999999971</v>
      </c>
      <c r="Y66" s="99">
        <v>41700</v>
      </c>
      <c r="Z66" s="68">
        <v>37169.300000000003</v>
      </c>
      <c r="AA66" s="52">
        <f t="shared" si="12"/>
        <v>4530.6999999999971</v>
      </c>
      <c r="AB66" s="68">
        <v>3713.7</v>
      </c>
      <c r="AC66" s="69">
        <v>1658</v>
      </c>
      <c r="AD66" s="52">
        <f t="shared" si="13"/>
        <v>2055.6999999999998</v>
      </c>
      <c r="AE66" s="69">
        <v>0</v>
      </c>
      <c r="AF66" s="68">
        <v>0</v>
      </c>
      <c r="AG66" s="52">
        <f t="shared" si="14"/>
        <v>0</v>
      </c>
      <c r="AH66" s="68">
        <v>1879.5</v>
      </c>
      <c r="AI66" s="69">
        <v>422.2</v>
      </c>
      <c r="AJ66" s="53">
        <f t="shared" si="15"/>
        <v>1457.3</v>
      </c>
    </row>
    <row r="67" spans="1:36" ht="25.5">
      <c r="A67" s="32">
        <v>47</v>
      </c>
      <c r="B67" s="63" t="s">
        <v>82</v>
      </c>
      <c r="C67" s="67">
        <v>2181.6</v>
      </c>
      <c r="D67" s="51">
        <f t="shared" si="1"/>
        <v>54529.7</v>
      </c>
      <c r="E67" s="52">
        <f t="shared" si="2"/>
        <v>54559.5</v>
      </c>
      <c r="F67" s="53">
        <f t="shared" si="3"/>
        <v>-29.80000000000291</v>
      </c>
      <c r="G67" s="68">
        <v>0</v>
      </c>
      <c r="H67" s="69">
        <v>0</v>
      </c>
      <c r="I67" s="55">
        <f t="shared" si="4"/>
        <v>0</v>
      </c>
      <c r="J67" s="69">
        <v>0</v>
      </c>
      <c r="K67" s="68">
        <v>0</v>
      </c>
      <c r="L67" s="55">
        <f t="shared" si="5"/>
        <v>0</v>
      </c>
      <c r="M67" s="69">
        <v>0</v>
      </c>
      <c r="N67" s="68">
        <v>0</v>
      </c>
      <c r="O67" s="55">
        <f t="shared" si="6"/>
        <v>0</v>
      </c>
      <c r="P67" s="68">
        <v>54529.7</v>
      </c>
      <c r="Q67" s="69">
        <v>54529.5</v>
      </c>
      <c r="R67" s="55">
        <f t="shared" si="7"/>
        <v>0.19999999999708962</v>
      </c>
      <c r="S67" s="69">
        <v>0</v>
      </c>
      <c r="T67" s="68">
        <v>30</v>
      </c>
      <c r="U67" s="56">
        <f t="shared" si="8"/>
        <v>-30</v>
      </c>
      <c r="V67" s="51">
        <f t="shared" si="9"/>
        <v>56711.299999999996</v>
      </c>
      <c r="W67" s="52">
        <f t="shared" si="10"/>
        <v>53395</v>
      </c>
      <c r="X67" s="53">
        <f t="shared" si="11"/>
        <v>3316.2999999999956</v>
      </c>
      <c r="Y67" s="99">
        <v>51427.6</v>
      </c>
      <c r="Z67" s="68">
        <v>49621.8</v>
      </c>
      <c r="AA67" s="52">
        <f t="shared" si="12"/>
        <v>1805.7999999999956</v>
      </c>
      <c r="AB67" s="68">
        <v>4841.1000000000004</v>
      </c>
      <c r="AC67" s="69">
        <v>3689.6</v>
      </c>
      <c r="AD67" s="52">
        <f t="shared" si="13"/>
        <v>1151.5000000000005</v>
      </c>
      <c r="AE67" s="69">
        <v>0</v>
      </c>
      <c r="AF67" s="68">
        <v>0</v>
      </c>
      <c r="AG67" s="52">
        <f t="shared" si="14"/>
        <v>0</v>
      </c>
      <c r="AH67" s="68">
        <v>442.6</v>
      </c>
      <c r="AI67" s="69">
        <v>83.6</v>
      </c>
      <c r="AJ67" s="53">
        <f t="shared" si="15"/>
        <v>359</v>
      </c>
    </row>
    <row r="68" spans="1:36" ht="25.5">
      <c r="A68" s="32">
        <v>48</v>
      </c>
      <c r="B68" s="63" t="s">
        <v>83</v>
      </c>
      <c r="C68" s="67">
        <v>7408.5</v>
      </c>
      <c r="D68" s="51">
        <f t="shared" si="1"/>
        <v>45357.5</v>
      </c>
      <c r="E68" s="52">
        <f t="shared" si="2"/>
        <v>45357.5</v>
      </c>
      <c r="F68" s="53">
        <f t="shared" si="3"/>
        <v>0</v>
      </c>
      <c r="G68" s="68">
        <v>0</v>
      </c>
      <c r="H68" s="69">
        <v>0</v>
      </c>
      <c r="I68" s="55">
        <f t="shared" si="4"/>
        <v>0</v>
      </c>
      <c r="J68" s="69">
        <v>0</v>
      </c>
      <c r="K68" s="68">
        <v>0</v>
      </c>
      <c r="L68" s="55">
        <f t="shared" si="5"/>
        <v>0</v>
      </c>
      <c r="M68" s="69">
        <v>0</v>
      </c>
      <c r="N68" s="68">
        <v>0</v>
      </c>
      <c r="O68" s="55">
        <f t="shared" si="6"/>
        <v>0</v>
      </c>
      <c r="P68" s="68">
        <v>45357.5</v>
      </c>
      <c r="Q68" s="69">
        <v>45357.5</v>
      </c>
      <c r="R68" s="55">
        <f t="shared" si="7"/>
        <v>0</v>
      </c>
      <c r="S68" s="69">
        <v>0</v>
      </c>
      <c r="T68" s="68">
        <v>0</v>
      </c>
      <c r="U68" s="56">
        <f t="shared" si="8"/>
        <v>0</v>
      </c>
      <c r="V68" s="51">
        <f t="shared" si="9"/>
        <v>52766</v>
      </c>
      <c r="W68" s="52">
        <f t="shared" si="10"/>
        <v>43926</v>
      </c>
      <c r="X68" s="53">
        <f t="shared" si="11"/>
        <v>8840</v>
      </c>
      <c r="Y68" s="99">
        <v>45515</v>
      </c>
      <c r="Z68" s="68">
        <v>39930.400000000001</v>
      </c>
      <c r="AA68" s="52">
        <f t="shared" si="12"/>
        <v>5584.5999999999985</v>
      </c>
      <c r="AB68" s="68">
        <v>5338.1</v>
      </c>
      <c r="AC68" s="69">
        <v>2662.2</v>
      </c>
      <c r="AD68" s="52">
        <f t="shared" si="13"/>
        <v>2675.9000000000005</v>
      </c>
      <c r="AE68" s="69">
        <v>0</v>
      </c>
      <c r="AF68" s="68">
        <v>0</v>
      </c>
      <c r="AG68" s="52">
        <f t="shared" si="14"/>
        <v>0</v>
      </c>
      <c r="AH68" s="68">
        <v>1912.9</v>
      </c>
      <c r="AI68" s="69">
        <v>1333.4</v>
      </c>
      <c r="AJ68" s="53">
        <f t="shared" si="15"/>
        <v>579.5</v>
      </c>
    </row>
    <row r="69" spans="1:36" ht="25.5">
      <c r="A69" s="32">
        <v>49</v>
      </c>
      <c r="B69" s="63" t="s">
        <v>84</v>
      </c>
      <c r="C69" s="67">
        <v>48653</v>
      </c>
      <c r="D69" s="51">
        <f t="shared" si="1"/>
        <v>120099.5</v>
      </c>
      <c r="E69" s="52">
        <f t="shared" si="2"/>
        <v>120015.3</v>
      </c>
      <c r="F69" s="53">
        <f t="shared" si="3"/>
        <v>84.19999999999709</v>
      </c>
      <c r="G69" s="68">
        <v>0</v>
      </c>
      <c r="H69" s="69">
        <v>0</v>
      </c>
      <c r="I69" s="55">
        <f t="shared" si="4"/>
        <v>0</v>
      </c>
      <c r="J69" s="69">
        <v>0</v>
      </c>
      <c r="K69" s="68">
        <v>0</v>
      </c>
      <c r="L69" s="55">
        <f t="shared" si="5"/>
        <v>0</v>
      </c>
      <c r="M69" s="69">
        <v>779.1</v>
      </c>
      <c r="N69" s="68">
        <v>319.39999999999998</v>
      </c>
      <c r="O69" s="55">
        <f t="shared" si="6"/>
        <v>459.70000000000005</v>
      </c>
      <c r="P69" s="68">
        <v>119320.4</v>
      </c>
      <c r="Q69" s="69">
        <v>119320.3</v>
      </c>
      <c r="R69" s="55">
        <f t="shared" si="7"/>
        <v>9.9999999991268851E-2</v>
      </c>
      <c r="S69" s="69">
        <v>0</v>
      </c>
      <c r="T69" s="68">
        <v>375.6</v>
      </c>
      <c r="U69" s="56">
        <f t="shared" si="8"/>
        <v>-375.6</v>
      </c>
      <c r="V69" s="51">
        <f t="shared" si="9"/>
        <v>168752.5</v>
      </c>
      <c r="W69" s="52">
        <f t="shared" si="10"/>
        <v>119617.60000000001</v>
      </c>
      <c r="X69" s="53">
        <f t="shared" si="11"/>
        <v>49134.899999999994</v>
      </c>
      <c r="Y69" s="99">
        <v>119811</v>
      </c>
      <c r="Z69" s="68">
        <v>106729.60000000001</v>
      </c>
      <c r="AA69" s="52">
        <f t="shared" si="12"/>
        <v>13081.399999999994</v>
      </c>
      <c r="AB69" s="68">
        <v>23670</v>
      </c>
      <c r="AC69" s="69">
        <v>8467.9</v>
      </c>
      <c r="AD69" s="52">
        <f t="shared" si="13"/>
        <v>15202.1</v>
      </c>
      <c r="AE69" s="69">
        <v>0</v>
      </c>
      <c r="AF69" s="68">
        <v>0</v>
      </c>
      <c r="AG69" s="52">
        <f t="shared" si="14"/>
        <v>0</v>
      </c>
      <c r="AH69" s="68">
        <v>25271.5</v>
      </c>
      <c r="AI69" s="69">
        <v>4420.1000000000004</v>
      </c>
      <c r="AJ69" s="53">
        <f t="shared" si="15"/>
        <v>20851.400000000001</v>
      </c>
    </row>
    <row r="70" spans="1:36" ht="25.5">
      <c r="A70" s="32">
        <v>50</v>
      </c>
      <c r="B70" s="63" t="s">
        <v>85</v>
      </c>
      <c r="C70" s="67">
        <v>6857.6</v>
      </c>
      <c r="D70" s="51">
        <f t="shared" si="1"/>
        <v>50992.6</v>
      </c>
      <c r="E70" s="52">
        <f t="shared" si="2"/>
        <v>50992.3</v>
      </c>
      <c r="F70" s="53">
        <f t="shared" si="3"/>
        <v>0.29999999999563443</v>
      </c>
      <c r="G70" s="68">
        <v>0</v>
      </c>
      <c r="H70" s="69">
        <v>0</v>
      </c>
      <c r="I70" s="55">
        <f t="shared" si="4"/>
        <v>0</v>
      </c>
      <c r="J70" s="69">
        <v>0</v>
      </c>
      <c r="K70" s="68">
        <v>0</v>
      </c>
      <c r="L70" s="55">
        <f t="shared" si="5"/>
        <v>0</v>
      </c>
      <c r="M70" s="69">
        <v>0</v>
      </c>
      <c r="N70" s="68">
        <v>0</v>
      </c>
      <c r="O70" s="55">
        <f t="shared" si="6"/>
        <v>0</v>
      </c>
      <c r="P70" s="68">
        <v>50992.6</v>
      </c>
      <c r="Q70" s="69">
        <v>50992.3</v>
      </c>
      <c r="R70" s="55">
        <f t="shared" si="7"/>
        <v>0.29999999999563443</v>
      </c>
      <c r="S70" s="69">
        <v>0</v>
      </c>
      <c r="T70" s="68">
        <v>0</v>
      </c>
      <c r="U70" s="56">
        <f t="shared" si="8"/>
        <v>0</v>
      </c>
      <c r="V70" s="51">
        <f t="shared" si="9"/>
        <v>57850.2</v>
      </c>
      <c r="W70" s="52">
        <f t="shared" si="10"/>
        <v>49849.9</v>
      </c>
      <c r="X70" s="53">
        <f t="shared" si="11"/>
        <v>8000.2999999999956</v>
      </c>
      <c r="Y70" s="99">
        <v>44730.2</v>
      </c>
      <c r="Z70" s="69">
        <v>45507.199999999997</v>
      </c>
      <c r="AA70" s="52">
        <f t="shared" si="12"/>
        <v>-777</v>
      </c>
      <c r="AB70" s="68">
        <v>10870</v>
      </c>
      <c r="AC70" s="69">
        <v>3841.8</v>
      </c>
      <c r="AD70" s="52">
        <f t="shared" si="13"/>
        <v>7028.2</v>
      </c>
      <c r="AE70" s="69">
        <v>0</v>
      </c>
      <c r="AF70" s="68">
        <v>0</v>
      </c>
      <c r="AG70" s="52">
        <f t="shared" si="14"/>
        <v>0</v>
      </c>
      <c r="AH70" s="68">
        <v>2250</v>
      </c>
      <c r="AI70" s="69">
        <v>500.9</v>
      </c>
      <c r="AJ70" s="53">
        <f t="shared" si="15"/>
        <v>1749.1</v>
      </c>
    </row>
    <row r="71" spans="1:36" ht="25.5">
      <c r="A71" s="32">
        <v>51</v>
      </c>
      <c r="B71" s="63" t="s">
        <v>86</v>
      </c>
      <c r="C71" s="67">
        <v>5460.4</v>
      </c>
      <c r="D71" s="51">
        <f t="shared" si="1"/>
        <v>41925.699999999997</v>
      </c>
      <c r="E71" s="52">
        <f t="shared" si="2"/>
        <v>41893</v>
      </c>
      <c r="F71" s="53">
        <f t="shared" si="3"/>
        <v>32.69999999999709</v>
      </c>
      <c r="G71" s="68">
        <v>0</v>
      </c>
      <c r="H71" s="69">
        <v>0</v>
      </c>
      <c r="I71" s="55">
        <f t="shared" si="4"/>
        <v>0</v>
      </c>
      <c r="J71" s="69">
        <v>0</v>
      </c>
      <c r="K71" s="68">
        <v>0</v>
      </c>
      <c r="L71" s="55">
        <f t="shared" si="5"/>
        <v>0</v>
      </c>
      <c r="M71" s="69">
        <v>85.7</v>
      </c>
      <c r="N71" s="68">
        <v>53.2</v>
      </c>
      <c r="O71" s="55">
        <f t="shared" si="6"/>
        <v>32.5</v>
      </c>
      <c r="P71" s="68">
        <v>41840</v>
      </c>
      <c r="Q71" s="69">
        <v>41839.800000000003</v>
      </c>
      <c r="R71" s="55">
        <f t="shared" si="7"/>
        <v>0.19999999999708962</v>
      </c>
      <c r="S71" s="69">
        <v>0</v>
      </c>
      <c r="T71" s="68">
        <v>0</v>
      </c>
      <c r="U71" s="56">
        <f t="shared" si="8"/>
        <v>0</v>
      </c>
      <c r="V71" s="51">
        <f t="shared" si="9"/>
        <v>47386.1</v>
      </c>
      <c r="W71" s="52">
        <f t="shared" si="10"/>
        <v>44063.6</v>
      </c>
      <c r="X71" s="53">
        <f t="shared" si="11"/>
        <v>3322.5</v>
      </c>
      <c r="Y71" s="99">
        <v>38348.9</v>
      </c>
      <c r="Z71" s="68">
        <v>38348.9</v>
      </c>
      <c r="AA71" s="52">
        <f t="shared" si="12"/>
        <v>0</v>
      </c>
      <c r="AB71" s="68">
        <v>5381.5</v>
      </c>
      <c r="AC71" s="69">
        <v>3091.1</v>
      </c>
      <c r="AD71" s="52">
        <f t="shared" si="13"/>
        <v>2290.4</v>
      </c>
      <c r="AE71" s="69">
        <v>0</v>
      </c>
      <c r="AF71" s="68">
        <v>0</v>
      </c>
      <c r="AG71" s="52">
        <f t="shared" si="14"/>
        <v>0</v>
      </c>
      <c r="AH71" s="68">
        <v>3655.7</v>
      </c>
      <c r="AI71" s="69">
        <v>2623.6</v>
      </c>
      <c r="AJ71" s="53">
        <f t="shared" si="15"/>
        <v>1032.0999999999999</v>
      </c>
    </row>
    <row r="72" spans="1:36" ht="25.5">
      <c r="A72" s="32">
        <v>52</v>
      </c>
      <c r="B72" s="63" t="s">
        <v>87</v>
      </c>
      <c r="C72" s="67">
        <v>10201.6</v>
      </c>
      <c r="D72" s="51">
        <f t="shared" si="1"/>
        <v>70943.8</v>
      </c>
      <c r="E72" s="52">
        <f t="shared" si="2"/>
        <v>71016.899999999994</v>
      </c>
      <c r="F72" s="53">
        <f t="shared" si="3"/>
        <v>-73.099999999991269</v>
      </c>
      <c r="G72" s="68">
        <v>0</v>
      </c>
      <c r="H72" s="69">
        <v>0</v>
      </c>
      <c r="I72" s="55">
        <f t="shared" si="4"/>
        <v>0</v>
      </c>
      <c r="J72" s="69">
        <v>0</v>
      </c>
      <c r="K72" s="68">
        <v>0</v>
      </c>
      <c r="L72" s="55">
        <f t="shared" si="5"/>
        <v>0</v>
      </c>
      <c r="M72" s="69">
        <v>0</v>
      </c>
      <c r="N72" s="68">
        <v>53.2</v>
      </c>
      <c r="O72" s="55">
        <f t="shared" si="6"/>
        <v>-53.2</v>
      </c>
      <c r="P72" s="68">
        <v>70943.8</v>
      </c>
      <c r="Q72" s="69">
        <v>70943.7</v>
      </c>
      <c r="R72" s="55">
        <f t="shared" si="7"/>
        <v>0.10000000000582077</v>
      </c>
      <c r="S72" s="69">
        <v>0</v>
      </c>
      <c r="T72" s="68">
        <v>20</v>
      </c>
      <c r="U72" s="56">
        <f t="shared" si="8"/>
        <v>-20</v>
      </c>
      <c r="V72" s="51">
        <f t="shared" si="9"/>
        <v>81145.399999999994</v>
      </c>
      <c r="W72" s="52">
        <f t="shared" si="10"/>
        <v>74231.3</v>
      </c>
      <c r="X72" s="53">
        <f t="shared" si="11"/>
        <v>6914.0999999999913</v>
      </c>
      <c r="Y72" s="99">
        <v>68024.399999999994</v>
      </c>
      <c r="Z72" s="68">
        <v>65448.4</v>
      </c>
      <c r="AA72" s="52">
        <f t="shared" si="12"/>
        <v>2575.9999999999927</v>
      </c>
      <c r="AB72" s="68">
        <v>10884.8</v>
      </c>
      <c r="AC72" s="69">
        <v>7070.7</v>
      </c>
      <c r="AD72" s="52">
        <f t="shared" si="13"/>
        <v>3814.0999999999995</v>
      </c>
      <c r="AE72" s="69">
        <v>30</v>
      </c>
      <c r="AF72" s="68">
        <v>0</v>
      </c>
      <c r="AG72" s="52">
        <f t="shared" si="14"/>
        <v>30</v>
      </c>
      <c r="AH72" s="68">
        <v>2206.1999999999998</v>
      </c>
      <c r="AI72" s="69">
        <v>1712.2</v>
      </c>
      <c r="AJ72" s="53">
        <f t="shared" si="15"/>
        <v>493.99999999999977</v>
      </c>
    </row>
    <row r="73" spans="1:36" ht="25.5">
      <c r="A73" s="32">
        <v>53</v>
      </c>
      <c r="B73" s="63" t="s">
        <v>88</v>
      </c>
      <c r="C73" s="67">
        <v>5204.2</v>
      </c>
      <c r="D73" s="51">
        <f t="shared" si="1"/>
        <v>43347</v>
      </c>
      <c r="E73" s="52">
        <f t="shared" si="2"/>
        <v>43316.4</v>
      </c>
      <c r="F73" s="53">
        <f t="shared" si="3"/>
        <v>30.599999999998545</v>
      </c>
      <c r="G73" s="68">
        <v>0</v>
      </c>
      <c r="H73" s="69">
        <v>0</v>
      </c>
      <c r="I73" s="55">
        <f t="shared" si="4"/>
        <v>0</v>
      </c>
      <c r="J73" s="69">
        <v>0</v>
      </c>
      <c r="K73" s="68">
        <v>0</v>
      </c>
      <c r="L73" s="55">
        <f t="shared" si="5"/>
        <v>0</v>
      </c>
      <c r="M73" s="69">
        <v>78.7</v>
      </c>
      <c r="N73" s="68">
        <v>48.4</v>
      </c>
      <c r="O73" s="55">
        <f t="shared" si="6"/>
        <v>30.300000000000004</v>
      </c>
      <c r="P73" s="68">
        <v>43151.8</v>
      </c>
      <c r="Q73" s="69">
        <v>43151.5</v>
      </c>
      <c r="R73" s="55">
        <f t="shared" si="7"/>
        <v>0.30000000000291038</v>
      </c>
      <c r="S73" s="69">
        <v>116.5</v>
      </c>
      <c r="T73" s="68">
        <v>116.5</v>
      </c>
      <c r="U73" s="56">
        <f t="shared" si="8"/>
        <v>0</v>
      </c>
      <c r="V73" s="51">
        <f t="shared" si="9"/>
        <v>48551.199999999997</v>
      </c>
      <c r="W73" s="52">
        <f t="shared" si="10"/>
        <v>44721.9</v>
      </c>
      <c r="X73" s="53">
        <f t="shared" si="11"/>
        <v>3829.2999999999956</v>
      </c>
      <c r="Y73" s="99">
        <v>42911.199999999997</v>
      </c>
      <c r="Z73" s="68">
        <v>40772.800000000003</v>
      </c>
      <c r="AA73" s="52">
        <f t="shared" si="12"/>
        <v>2138.3999999999942</v>
      </c>
      <c r="AB73" s="68">
        <v>4920</v>
      </c>
      <c r="AC73" s="69">
        <v>3719.5</v>
      </c>
      <c r="AD73" s="52">
        <f t="shared" si="13"/>
        <v>1200.5</v>
      </c>
      <c r="AE73" s="69">
        <v>0</v>
      </c>
      <c r="AF73" s="68">
        <v>0</v>
      </c>
      <c r="AG73" s="52">
        <f t="shared" si="14"/>
        <v>0</v>
      </c>
      <c r="AH73" s="68">
        <v>720</v>
      </c>
      <c r="AI73" s="69">
        <v>229.6</v>
      </c>
      <c r="AJ73" s="53">
        <f t="shared" si="15"/>
        <v>490.4</v>
      </c>
    </row>
    <row r="74" spans="1:36" ht="25.5">
      <c r="A74" s="32">
        <v>54</v>
      </c>
      <c r="B74" s="63" t="s">
        <v>89</v>
      </c>
      <c r="C74" s="67">
        <v>19742.599999999999</v>
      </c>
      <c r="D74" s="51">
        <f t="shared" si="1"/>
        <v>92169</v>
      </c>
      <c r="E74" s="52">
        <f t="shared" si="2"/>
        <v>91907.900000000009</v>
      </c>
      <c r="F74" s="53">
        <f t="shared" si="3"/>
        <v>261.09999999999127</v>
      </c>
      <c r="G74" s="68">
        <v>0</v>
      </c>
      <c r="H74" s="69">
        <v>0</v>
      </c>
      <c r="I74" s="55">
        <f t="shared" si="4"/>
        <v>0</v>
      </c>
      <c r="J74" s="69">
        <v>0</v>
      </c>
      <c r="K74" s="68">
        <v>0</v>
      </c>
      <c r="L74" s="55">
        <f t="shared" si="5"/>
        <v>0</v>
      </c>
      <c r="M74" s="69">
        <v>553.70000000000005</v>
      </c>
      <c r="N74" s="68">
        <v>292.8</v>
      </c>
      <c r="O74" s="55">
        <f t="shared" si="6"/>
        <v>260.90000000000003</v>
      </c>
      <c r="P74" s="68">
        <v>91615.3</v>
      </c>
      <c r="Q74" s="69">
        <v>91615.1</v>
      </c>
      <c r="R74" s="55">
        <f t="shared" si="7"/>
        <v>0.19999999999708962</v>
      </c>
      <c r="S74" s="69">
        <v>0</v>
      </c>
      <c r="T74" s="68">
        <v>0</v>
      </c>
      <c r="U74" s="56">
        <f t="shared" si="8"/>
        <v>0</v>
      </c>
      <c r="V74" s="51">
        <f t="shared" si="9"/>
        <v>111911.6</v>
      </c>
      <c r="W74" s="52">
        <f t="shared" si="10"/>
        <v>91149.5</v>
      </c>
      <c r="X74" s="53">
        <f t="shared" si="11"/>
        <v>20762.100000000006</v>
      </c>
      <c r="Y74" s="99">
        <v>92543.6</v>
      </c>
      <c r="Z74" s="68">
        <v>83623.5</v>
      </c>
      <c r="AA74" s="52">
        <f t="shared" si="12"/>
        <v>8920.1000000000058</v>
      </c>
      <c r="AB74" s="68">
        <v>10052</v>
      </c>
      <c r="AC74" s="69">
        <v>4846.8</v>
      </c>
      <c r="AD74" s="52">
        <f t="shared" si="13"/>
        <v>5205.2</v>
      </c>
      <c r="AE74" s="69">
        <v>0</v>
      </c>
      <c r="AF74" s="68">
        <v>0</v>
      </c>
      <c r="AG74" s="52">
        <f t="shared" si="14"/>
        <v>0</v>
      </c>
      <c r="AH74" s="68">
        <v>9316</v>
      </c>
      <c r="AI74" s="69">
        <v>2679.2</v>
      </c>
      <c r="AJ74" s="53">
        <f t="shared" si="15"/>
        <v>6636.8</v>
      </c>
    </row>
    <row r="75" spans="1:36" ht="25.5">
      <c r="A75" s="32">
        <v>55</v>
      </c>
      <c r="B75" s="63" t="s">
        <v>90</v>
      </c>
      <c r="C75" s="67">
        <v>2202</v>
      </c>
      <c r="D75" s="51">
        <f t="shared" si="1"/>
        <v>67654</v>
      </c>
      <c r="E75" s="52">
        <f t="shared" si="2"/>
        <v>67643.8</v>
      </c>
      <c r="F75" s="53">
        <f t="shared" si="3"/>
        <v>10.19999999999709</v>
      </c>
      <c r="G75" s="68">
        <v>0</v>
      </c>
      <c r="H75" s="69">
        <v>0</v>
      </c>
      <c r="I75" s="55">
        <f t="shared" si="4"/>
        <v>0</v>
      </c>
      <c r="J75" s="69">
        <v>0</v>
      </c>
      <c r="K75" s="68">
        <v>0</v>
      </c>
      <c r="L75" s="55">
        <f t="shared" si="5"/>
        <v>0</v>
      </c>
      <c r="M75" s="69">
        <v>221.5</v>
      </c>
      <c r="N75" s="68">
        <v>221.5</v>
      </c>
      <c r="O75" s="55">
        <f t="shared" si="6"/>
        <v>0</v>
      </c>
      <c r="P75" s="68">
        <v>65644</v>
      </c>
      <c r="Q75" s="69">
        <v>65633.8</v>
      </c>
      <c r="R75" s="55">
        <f t="shared" si="7"/>
        <v>10.19999999999709</v>
      </c>
      <c r="S75" s="69">
        <v>1788.5</v>
      </c>
      <c r="T75" s="68">
        <v>1788.5</v>
      </c>
      <c r="U75" s="56">
        <f t="shared" si="8"/>
        <v>0</v>
      </c>
      <c r="V75" s="51">
        <f t="shared" si="9"/>
        <v>69856</v>
      </c>
      <c r="W75" s="52">
        <f t="shared" si="10"/>
        <v>65026.9</v>
      </c>
      <c r="X75" s="53">
        <f t="shared" si="11"/>
        <v>4829.0999999999985</v>
      </c>
      <c r="Y75" s="99">
        <v>60274</v>
      </c>
      <c r="Z75" s="68">
        <v>58733</v>
      </c>
      <c r="AA75" s="52">
        <f t="shared" si="12"/>
        <v>1541</v>
      </c>
      <c r="AB75" s="68">
        <v>6572</v>
      </c>
      <c r="AC75" s="69">
        <v>4625.3999999999996</v>
      </c>
      <c r="AD75" s="52">
        <f t="shared" si="13"/>
        <v>1946.6000000000004</v>
      </c>
      <c r="AE75" s="69">
        <v>0</v>
      </c>
      <c r="AF75" s="68">
        <v>0</v>
      </c>
      <c r="AG75" s="52">
        <f t="shared" si="14"/>
        <v>0</v>
      </c>
      <c r="AH75" s="68">
        <v>3010</v>
      </c>
      <c r="AI75" s="69">
        <v>1668.5</v>
      </c>
      <c r="AJ75" s="53">
        <f t="shared" si="15"/>
        <v>1341.5</v>
      </c>
    </row>
    <row r="76" spans="1:36">
      <c r="A76" s="32">
        <v>56</v>
      </c>
      <c r="B76" s="62" t="s">
        <v>91</v>
      </c>
      <c r="C76" s="67">
        <v>4423.8999999999996</v>
      </c>
      <c r="D76" s="51">
        <f t="shared" si="1"/>
        <v>30089.200000000001</v>
      </c>
      <c r="E76" s="52">
        <f t="shared" si="2"/>
        <v>30088.799999999999</v>
      </c>
      <c r="F76" s="53">
        <f t="shared" si="3"/>
        <v>0.40000000000145519</v>
      </c>
      <c r="G76" s="68">
        <v>0</v>
      </c>
      <c r="H76" s="69">
        <v>0</v>
      </c>
      <c r="I76" s="55">
        <f t="shared" si="4"/>
        <v>0</v>
      </c>
      <c r="J76" s="69">
        <v>0</v>
      </c>
      <c r="K76" s="68">
        <v>0</v>
      </c>
      <c r="L76" s="55">
        <f t="shared" si="5"/>
        <v>0</v>
      </c>
      <c r="M76" s="69">
        <v>0</v>
      </c>
      <c r="N76" s="68">
        <v>0</v>
      </c>
      <c r="O76" s="55">
        <f t="shared" si="6"/>
        <v>0</v>
      </c>
      <c r="P76" s="68">
        <v>30089.200000000001</v>
      </c>
      <c r="Q76" s="69">
        <v>30088.799999999999</v>
      </c>
      <c r="R76" s="55">
        <f t="shared" si="7"/>
        <v>0.40000000000145519</v>
      </c>
      <c r="S76" s="69">
        <v>0</v>
      </c>
      <c r="T76" s="68">
        <v>0</v>
      </c>
      <c r="U76" s="56">
        <f t="shared" si="8"/>
        <v>0</v>
      </c>
      <c r="V76" s="51">
        <f t="shared" si="9"/>
        <v>34513.1</v>
      </c>
      <c r="W76" s="52">
        <f t="shared" si="10"/>
        <v>29131.599999999999</v>
      </c>
      <c r="X76" s="53">
        <f t="shared" si="11"/>
        <v>5381.5</v>
      </c>
      <c r="Y76" s="99">
        <v>30733.1</v>
      </c>
      <c r="Z76" s="68">
        <v>28110.3</v>
      </c>
      <c r="AA76" s="52">
        <f t="shared" si="12"/>
        <v>2622.7999999999993</v>
      </c>
      <c r="AB76" s="68">
        <v>2780</v>
      </c>
      <c r="AC76" s="69">
        <v>1021.3</v>
      </c>
      <c r="AD76" s="52">
        <f t="shared" si="13"/>
        <v>1758.7</v>
      </c>
      <c r="AE76" s="69">
        <v>0</v>
      </c>
      <c r="AF76" s="68">
        <v>0</v>
      </c>
      <c r="AG76" s="52">
        <f t="shared" si="14"/>
        <v>0</v>
      </c>
      <c r="AH76" s="68">
        <v>1000</v>
      </c>
      <c r="AI76" s="69">
        <v>0</v>
      </c>
      <c r="AJ76" s="53">
        <f t="shared" si="15"/>
        <v>1000</v>
      </c>
    </row>
    <row r="77" spans="1:36" ht="25.5">
      <c r="A77" s="32">
        <v>57</v>
      </c>
      <c r="B77" s="63" t="s">
        <v>92</v>
      </c>
      <c r="C77" s="67">
        <v>1966.7</v>
      </c>
      <c r="D77" s="51">
        <f t="shared" si="1"/>
        <v>51224.100000000006</v>
      </c>
      <c r="E77" s="52">
        <f t="shared" si="2"/>
        <v>51150.299999999996</v>
      </c>
      <c r="F77" s="53">
        <f t="shared" si="3"/>
        <v>73.800000000010186</v>
      </c>
      <c r="G77" s="68">
        <v>0</v>
      </c>
      <c r="H77" s="69">
        <v>0</v>
      </c>
      <c r="I77" s="55">
        <f t="shared" si="4"/>
        <v>0</v>
      </c>
      <c r="J77" s="69">
        <v>0</v>
      </c>
      <c r="K77" s="68">
        <v>3</v>
      </c>
      <c r="L77" s="55">
        <f t="shared" si="5"/>
        <v>-3</v>
      </c>
      <c r="M77" s="69">
        <v>129.80000000000001</v>
      </c>
      <c r="N77" s="68">
        <v>53.2</v>
      </c>
      <c r="O77" s="55">
        <f t="shared" si="6"/>
        <v>76.600000000000009</v>
      </c>
      <c r="P77" s="68">
        <v>51094.3</v>
      </c>
      <c r="Q77" s="69">
        <v>51094.1</v>
      </c>
      <c r="R77" s="55">
        <f t="shared" si="7"/>
        <v>0.20000000000436557</v>
      </c>
      <c r="S77" s="69">
        <v>0</v>
      </c>
      <c r="T77" s="68">
        <v>0</v>
      </c>
      <c r="U77" s="56">
        <f t="shared" si="8"/>
        <v>0</v>
      </c>
      <c r="V77" s="51">
        <f t="shared" si="9"/>
        <v>53190.8</v>
      </c>
      <c r="W77" s="52">
        <f t="shared" si="10"/>
        <v>50652.1</v>
      </c>
      <c r="X77" s="53">
        <f t="shared" si="11"/>
        <v>2538.7000000000044</v>
      </c>
      <c r="Y77" s="99">
        <v>49714.8</v>
      </c>
      <c r="Z77" s="68">
        <v>47819</v>
      </c>
      <c r="AA77" s="52">
        <f t="shared" si="12"/>
        <v>1895.8000000000029</v>
      </c>
      <c r="AB77" s="68">
        <v>3142</v>
      </c>
      <c r="AC77" s="69">
        <v>2535.1</v>
      </c>
      <c r="AD77" s="52">
        <f t="shared" si="13"/>
        <v>606.90000000000009</v>
      </c>
      <c r="AE77" s="69">
        <v>0</v>
      </c>
      <c r="AF77" s="68">
        <v>0</v>
      </c>
      <c r="AG77" s="52">
        <f t="shared" si="14"/>
        <v>0</v>
      </c>
      <c r="AH77" s="68">
        <v>334</v>
      </c>
      <c r="AI77" s="69">
        <v>298</v>
      </c>
      <c r="AJ77" s="53">
        <f t="shared" si="15"/>
        <v>36</v>
      </c>
    </row>
    <row r="78" spans="1:36" ht="25.5">
      <c r="A78" s="32">
        <v>58</v>
      </c>
      <c r="B78" s="63" t="s">
        <v>93</v>
      </c>
      <c r="C78" s="67">
        <v>7571</v>
      </c>
      <c r="D78" s="51">
        <f t="shared" si="1"/>
        <v>47614.9</v>
      </c>
      <c r="E78" s="52">
        <f t="shared" si="2"/>
        <v>47414.6</v>
      </c>
      <c r="F78" s="53">
        <f t="shared" si="3"/>
        <v>200.30000000000291</v>
      </c>
      <c r="G78" s="68">
        <v>0</v>
      </c>
      <c r="H78" s="69">
        <v>0</v>
      </c>
      <c r="I78" s="55">
        <f t="shared" si="4"/>
        <v>0</v>
      </c>
      <c r="J78" s="69">
        <v>3</v>
      </c>
      <c r="K78" s="68">
        <v>3</v>
      </c>
      <c r="L78" s="55">
        <f t="shared" si="5"/>
        <v>0</v>
      </c>
      <c r="M78" s="69">
        <v>2200</v>
      </c>
      <c r="N78" s="68">
        <v>2000</v>
      </c>
      <c r="O78" s="55">
        <f t="shared" si="6"/>
        <v>200</v>
      </c>
      <c r="P78" s="68">
        <v>45411.9</v>
      </c>
      <c r="Q78" s="69">
        <v>45411.6</v>
      </c>
      <c r="R78" s="55">
        <f t="shared" si="7"/>
        <v>0.30000000000291038</v>
      </c>
      <c r="S78" s="69">
        <v>0</v>
      </c>
      <c r="T78" s="68">
        <v>0</v>
      </c>
      <c r="U78" s="56">
        <f t="shared" si="8"/>
        <v>0</v>
      </c>
      <c r="V78" s="51">
        <f t="shared" si="9"/>
        <v>55182.9</v>
      </c>
      <c r="W78" s="52">
        <f t="shared" si="10"/>
        <v>44984.9</v>
      </c>
      <c r="X78" s="53">
        <f t="shared" si="11"/>
        <v>10198</v>
      </c>
      <c r="Y78" s="99">
        <v>45997</v>
      </c>
      <c r="Z78" s="68">
        <v>41601.300000000003</v>
      </c>
      <c r="AA78" s="52">
        <f t="shared" si="12"/>
        <v>4395.6999999999971</v>
      </c>
      <c r="AB78" s="68">
        <v>6625.9</v>
      </c>
      <c r="AC78" s="69">
        <v>2351.6</v>
      </c>
      <c r="AD78" s="52">
        <f t="shared" si="13"/>
        <v>4274.2999999999993</v>
      </c>
      <c r="AE78" s="69">
        <v>200</v>
      </c>
      <c r="AF78" s="68">
        <v>0</v>
      </c>
      <c r="AG78" s="52">
        <f t="shared" si="14"/>
        <v>200</v>
      </c>
      <c r="AH78" s="68">
        <v>2360</v>
      </c>
      <c r="AI78" s="69">
        <v>1032</v>
      </c>
      <c r="AJ78" s="53">
        <f t="shared" si="15"/>
        <v>1328</v>
      </c>
    </row>
    <row r="79" spans="1:36" ht="25.5">
      <c r="A79" s="32">
        <v>59</v>
      </c>
      <c r="B79" s="63" t="s">
        <v>94</v>
      </c>
      <c r="C79" s="67">
        <v>4994.3</v>
      </c>
      <c r="D79" s="51">
        <f t="shared" si="1"/>
        <v>34786.400000000001</v>
      </c>
      <c r="E79" s="52">
        <f t="shared" si="2"/>
        <v>34789.199999999997</v>
      </c>
      <c r="F79" s="53">
        <f t="shared" si="3"/>
        <v>-2.7999999999956344</v>
      </c>
      <c r="G79" s="68">
        <v>0</v>
      </c>
      <c r="H79" s="69">
        <v>0</v>
      </c>
      <c r="I79" s="55">
        <f t="shared" si="4"/>
        <v>0</v>
      </c>
      <c r="J79" s="69">
        <v>0</v>
      </c>
      <c r="K79" s="68">
        <v>3</v>
      </c>
      <c r="L79" s="55">
        <f t="shared" si="5"/>
        <v>-3</v>
      </c>
      <c r="M79" s="69">
        <v>0</v>
      </c>
      <c r="N79" s="68">
        <v>0</v>
      </c>
      <c r="O79" s="55">
        <f t="shared" si="6"/>
        <v>0</v>
      </c>
      <c r="P79" s="68">
        <v>34786.400000000001</v>
      </c>
      <c r="Q79" s="69">
        <v>34786.199999999997</v>
      </c>
      <c r="R79" s="55">
        <f t="shared" si="7"/>
        <v>0.20000000000436557</v>
      </c>
      <c r="S79" s="69">
        <v>0</v>
      </c>
      <c r="T79" s="68">
        <v>0</v>
      </c>
      <c r="U79" s="56">
        <f t="shared" si="8"/>
        <v>0</v>
      </c>
      <c r="V79" s="51">
        <f t="shared" si="9"/>
        <v>39780.699999999997</v>
      </c>
      <c r="W79" s="52">
        <f t="shared" si="10"/>
        <v>34313.299999999996</v>
      </c>
      <c r="X79" s="53">
        <f t="shared" si="11"/>
        <v>5467.4000000000015</v>
      </c>
      <c r="Y79" s="99">
        <v>34062.699999999997</v>
      </c>
      <c r="Z79" s="68">
        <v>31100.3</v>
      </c>
      <c r="AA79" s="52">
        <f t="shared" si="12"/>
        <v>2962.3999999999978</v>
      </c>
      <c r="AB79" s="68">
        <v>5058</v>
      </c>
      <c r="AC79" s="69">
        <v>2872.3</v>
      </c>
      <c r="AD79" s="52">
        <f t="shared" si="13"/>
        <v>2185.6999999999998</v>
      </c>
      <c r="AE79" s="69">
        <v>0</v>
      </c>
      <c r="AF79" s="68">
        <v>0</v>
      </c>
      <c r="AG79" s="52">
        <f t="shared" si="14"/>
        <v>0</v>
      </c>
      <c r="AH79" s="68">
        <v>660</v>
      </c>
      <c r="AI79" s="69">
        <v>340.7</v>
      </c>
      <c r="AJ79" s="53">
        <f t="shared" si="15"/>
        <v>319.3</v>
      </c>
    </row>
    <row r="80" spans="1:36">
      <c r="A80" s="32">
        <v>60</v>
      </c>
      <c r="B80" s="62" t="s">
        <v>95</v>
      </c>
      <c r="C80" s="67">
        <v>699.7</v>
      </c>
      <c r="D80" s="51">
        <f t="shared" si="1"/>
        <v>26191.3</v>
      </c>
      <c r="E80" s="52">
        <f t="shared" si="2"/>
        <v>26194.1</v>
      </c>
      <c r="F80" s="53">
        <f t="shared" si="3"/>
        <v>-2.7999999999992724</v>
      </c>
      <c r="G80" s="68">
        <v>0</v>
      </c>
      <c r="H80" s="69">
        <v>0</v>
      </c>
      <c r="I80" s="55">
        <f t="shared" si="4"/>
        <v>0</v>
      </c>
      <c r="J80" s="69">
        <v>0</v>
      </c>
      <c r="K80" s="68">
        <v>3</v>
      </c>
      <c r="L80" s="55">
        <f t="shared" si="5"/>
        <v>-3</v>
      </c>
      <c r="M80" s="69">
        <v>0</v>
      </c>
      <c r="N80" s="68">
        <v>0</v>
      </c>
      <c r="O80" s="55">
        <f t="shared" si="6"/>
        <v>0</v>
      </c>
      <c r="P80" s="68">
        <v>26191.3</v>
      </c>
      <c r="Q80" s="69">
        <v>26191.1</v>
      </c>
      <c r="R80" s="55">
        <f t="shared" si="7"/>
        <v>0.2000000000007276</v>
      </c>
      <c r="S80" s="69">
        <v>0</v>
      </c>
      <c r="T80" s="68">
        <v>0</v>
      </c>
      <c r="U80" s="56">
        <f t="shared" si="8"/>
        <v>0</v>
      </c>
      <c r="V80" s="51">
        <f t="shared" si="9"/>
        <v>26891</v>
      </c>
      <c r="W80" s="52">
        <f t="shared" si="10"/>
        <v>25910.7</v>
      </c>
      <c r="X80" s="53">
        <f t="shared" si="11"/>
        <v>980.29999999999927</v>
      </c>
      <c r="Y80" s="99">
        <v>25654</v>
      </c>
      <c r="Z80" s="68">
        <v>24851.9</v>
      </c>
      <c r="AA80" s="52">
        <f t="shared" si="12"/>
        <v>802.09999999999854</v>
      </c>
      <c r="AB80" s="68">
        <v>1232</v>
      </c>
      <c r="AC80" s="69">
        <v>1058.8</v>
      </c>
      <c r="AD80" s="52">
        <f t="shared" si="13"/>
        <v>173.20000000000005</v>
      </c>
      <c r="AE80" s="69">
        <v>0</v>
      </c>
      <c r="AF80" s="68">
        <v>0</v>
      </c>
      <c r="AG80" s="52">
        <f t="shared" si="14"/>
        <v>0</v>
      </c>
      <c r="AH80" s="68">
        <v>5</v>
      </c>
      <c r="AI80" s="69">
        <v>0</v>
      </c>
      <c r="AJ80" s="53">
        <f t="shared" si="15"/>
        <v>5</v>
      </c>
    </row>
    <row r="81" spans="1:36" ht="25.5">
      <c r="A81" s="32">
        <v>61</v>
      </c>
      <c r="B81" s="62" t="s">
        <v>96</v>
      </c>
      <c r="C81" s="67">
        <v>2984</v>
      </c>
      <c r="D81" s="51">
        <f t="shared" si="1"/>
        <v>31795.7</v>
      </c>
      <c r="E81" s="52">
        <f t="shared" si="2"/>
        <v>31798.6</v>
      </c>
      <c r="F81" s="53">
        <f t="shared" si="3"/>
        <v>-2.8999999999978172</v>
      </c>
      <c r="G81" s="68">
        <v>0</v>
      </c>
      <c r="H81" s="69">
        <v>0</v>
      </c>
      <c r="I81" s="55">
        <f t="shared" si="4"/>
        <v>0</v>
      </c>
      <c r="J81" s="69">
        <v>0</v>
      </c>
      <c r="K81" s="68">
        <v>3</v>
      </c>
      <c r="L81" s="55">
        <f t="shared" si="5"/>
        <v>-3</v>
      </c>
      <c r="M81" s="69">
        <v>0</v>
      </c>
      <c r="N81" s="68">
        <v>0</v>
      </c>
      <c r="O81" s="55">
        <f t="shared" si="6"/>
        <v>0</v>
      </c>
      <c r="P81" s="68">
        <v>31795.7</v>
      </c>
      <c r="Q81" s="69">
        <v>31795.599999999999</v>
      </c>
      <c r="R81" s="55">
        <f t="shared" si="7"/>
        <v>0.10000000000218279</v>
      </c>
      <c r="S81" s="69">
        <v>0</v>
      </c>
      <c r="T81" s="68">
        <v>0</v>
      </c>
      <c r="U81" s="56">
        <f t="shared" si="8"/>
        <v>0</v>
      </c>
      <c r="V81" s="51">
        <f t="shared" si="9"/>
        <v>34779.700000000004</v>
      </c>
      <c r="W81" s="52">
        <f t="shared" si="10"/>
        <v>32198.799999999999</v>
      </c>
      <c r="X81" s="53">
        <f t="shared" si="11"/>
        <v>2580.9000000000051</v>
      </c>
      <c r="Y81" s="99">
        <v>30159.3</v>
      </c>
      <c r="Z81" s="68">
        <v>30522.6</v>
      </c>
      <c r="AA81" s="52">
        <f t="shared" si="12"/>
        <v>-363.29999999999927</v>
      </c>
      <c r="AB81" s="68">
        <v>2720</v>
      </c>
      <c r="AC81" s="69">
        <v>1334.5</v>
      </c>
      <c r="AD81" s="52">
        <f t="shared" si="13"/>
        <v>1385.5</v>
      </c>
      <c r="AE81" s="69">
        <v>100</v>
      </c>
      <c r="AF81" s="68">
        <v>0</v>
      </c>
      <c r="AG81" s="52">
        <f t="shared" si="14"/>
        <v>100</v>
      </c>
      <c r="AH81" s="68">
        <v>1800.4</v>
      </c>
      <c r="AI81" s="69">
        <v>341.7</v>
      </c>
      <c r="AJ81" s="53">
        <f t="shared" si="15"/>
        <v>1458.7</v>
      </c>
    </row>
    <row r="82" spans="1:36">
      <c r="A82" s="32">
        <v>62</v>
      </c>
      <c r="B82" s="62" t="s">
        <v>97</v>
      </c>
      <c r="C82" s="67">
        <v>1558.8</v>
      </c>
      <c r="D82" s="51">
        <f t="shared" si="1"/>
        <v>30476</v>
      </c>
      <c r="E82" s="52">
        <f t="shared" si="2"/>
        <v>30435.300000000003</v>
      </c>
      <c r="F82" s="53">
        <f t="shared" si="3"/>
        <v>40.69999999999709</v>
      </c>
      <c r="G82" s="68">
        <v>0</v>
      </c>
      <c r="H82" s="69">
        <v>0</v>
      </c>
      <c r="I82" s="55">
        <f t="shared" si="4"/>
        <v>0</v>
      </c>
      <c r="J82" s="69">
        <v>0</v>
      </c>
      <c r="K82" s="68">
        <v>0</v>
      </c>
      <c r="L82" s="55">
        <f t="shared" si="5"/>
        <v>0</v>
      </c>
      <c r="M82" s="69">
        <v>88.5</v>
      </c>
      <c r="N82" s="68">
        <v>48.4</v>
      </c>
      <c r="O82" s="55">
        <f t="shared" si="6"/>
        <v>40.1</v>
      </c>
      <c r="P82" s="68">
        <v>27387.5</v>
      </c>
      <c r="Q82" s="69">
        <v>27386.9</v>
      </c>
      <c r="R82" s="55">
        <f t="shared" si="7"/>
        <v>0.59999999999854481</v>
      </c>
      <c r="S82" s="69">
        <v>3000</v>
      </c>
      <c r="T82" s="68">
        <v>3000</v>
      </c>
      <c r="U82" s="56">
        <f t="shared" si="8"/>
        <v>0</v>
      </c>
      <c r="V82" s="51">
        <f t="shared" si="9"/>
        <v>32034.799999999999</v>
      </c>
      <c r="W82" s="52">
        <f t="shared" si="10"/>
        <v>28351.8</v>
      </c>
      <c r="X82" s="53">
        <f t="shared" si="11"/>
        <v>3683</v>
      </c>
      <c r="Y82" s="99">
        <v>27529.8</v>
      </c>
      <c r="Z82" s="68">
        <v>27503</v>
      </c>
      <c r="AA82" s="52">
        <f t="shared" si="12"/>
        <v>26.799999999999272</v>
      </c>
      <c r="AB82" s="68">
        <v>1220</v>
      </c>
      <c r="AC82" s="69">
        <v>802.8</v>
      </c>
      <c r="AD82" s="52">
        <f t="shared" si="13"/>
        <v>417.20000000000005</v>
      </c>
      <c r="AE82" s="69">
        <v>0</v>
      </c>
      <c r="AF82" s="68">
        <v>0</v>
      </c>
      <c r="AG82" s="52">
        <f t="shared" si="14"/>
        <v>0</v>
      </c>
      <c r="AH82" s="68">
        <v>3285</v>
      </c>
      <c r="AI82" s="69">
        <v>46</v>
      </c>
      <c r="AJ82" s="53">
        <f t="shared" si="15"/>
        <v>3239</v>
      </c>
    </row>
    <row r="83" spans="1:36">
      <c r="A83" s="32">
        <v>63</v>
      </c>
      <c r="B83" s="62" t="s">
        <v>98</v>
      </c>
      <c r="C83" s="67">
        <v>6131</v>
      </c>
      <c r="D83" s="51">
        <f t="shared" si="1"/>
        <v>35200.9</v>
      </c>
      <c r="E83" s="52">
        <f t="shared" si="2"/>
        <v>35200.5</v>
      </c>
      <c r="F83" s="53">
        <f t="shared" si="3"/>
        <v>0.40000000000145519</v>
      </c>
      <c r="G83" s="68">
        <v>0</v>
      </c>
      <c r="H83" s="69">
        <v>0</v>
      </c>
      <c r="I83" s="55">
        <f t="shared" si="4"/>
        <v>0</v>
      </c>
      <c r="J83" s="69">
        <v>0</v>
      </c>
      <c r="K83" s="68">
        <v>0</v>
      </c>
      <c r="L83" s="55">
        <f t="shared" si="5"/>
        <v>0</v>
      </c>
      <c r="M83" s="69">
        <v>0</v>
      </c>
      <c r="N83" s="68">
        <v>0</v>
      </c>
      <c r="O83" s="55">
        <f t="shared" si="6"/>
        <v>0</v>
      </c>
      <c r="P83" s="68">
        <v>35200.9</v>
      </c>
      <c r="Q83" s="69">
        <v>35200.5</v>
      </c>
      <c r="R83" s="55">
        <f t="shared" si="7"/>
        <v>0.40000000000145519</v>
      </c>
      <c r="S83" s="69">
        <v>0</v>
      </c>
      <c r="T83" s="68">
        <v>0</v>
      </c>
      <c r="U83" s="56">
        <f t="shared" si="8"/>
        <v>0</v>
      </c>
      <c r="V83" s="51">
        <f t="shared" si="9"/>
        <v>41331.9</v>
      </c>
      <c r="W83" s="52">
        <f t="shared" si="10"/>
        <v>37591.699999999997</v>
      </c>
      <c r="X83" s="53">
        <f t="shared" si="11"/>
        <v>3740.2000000000044</v>
      </c>
      <c r="Y83" s="99">
        <v>36900</v>
      </c>
      <c r="Z83" s="68">
        <v>36463.199999999997</v>
      </c>
      <c r="AA83" s="52">
        <f t="shared" si="12"/>
        <v>436.80000000000291</v>
      </c>
      <c r="AB83" s="68">
        <v>2221.9</v>
      </c>
      <c r="AC83" s="69">
        <v>1031.7</v>
      </c>
      <c r="AD83" s="52">
        <f t="shared" si="13"/>
        <v>1190.2</v>
      </c>
      <c r="AE83" s="69">
        <v>0</v>
      </c>
      <c r="AF83" s="68">
        <v>0</v>
      </c>
      <c r="AG83" s="52">
        <f t="shared" si="14"/>
        <v>0</v>
      </c>
      <c r="AH83" s="68">
        <v>2210</v>
      </c>
      <c r="AI83" s="69">
        <v>96.8</v>
      </c>
      <c r="AJ83" s="53">
        <f t="shared" si="15"/>
        <v>2113.1999999999998</v>
      </c>
    </row>
    <row r="84" spans="1:36">
      <c r="A84" s="32">
        <v>64</v>
      </c>
      <c r="B84" s="62" t="s">
        <v>99</v>
      </c>
      <c r="C84" s="67">
        <v>5005.5</v>
      </c>
      <c r="D84" s="51">
        <f t="shared" si="1"/>
        <v>30164.9</v>
      </c>
      <c r="E84" s="52">
        <f t="shared" si="2"/>
        <v>30167.9</v>
      </c>
      <c r="F84" s="53">
        <f t="shared" si="3"/>
        <v>-3</v>
      </c>
      <c r="G84" s="68">
        <v>0</v>
      </c>
      <c r="H84" s="69">
        <v>0</v>
      </c>
      <c r="I84" s="55">
        <f t="shared" si="4"/>
        <v>0</v>
      </c>
      <c r="J84" s="69">
        <v>0</v>
      </c>
      <c r="K84" s="68">
        <v>3</v>
      </c>
      <c r="L84" s="55">
        <f t="shared" si="5"/>
        <v>-3</v>
      </c>
      <c r="M84" s="69">
        <v>0</v>
      </c>
      <c r="N84" s="68">
        <v>0</v>
      </c>
      <c r="O84" s="55">
        <f t="shared" si="6"/>
        <v>0</v>
      </c>
      <c r="P84" s="68">
        <v>30164.9</v>
      </c>
      <c r="Q84" s="69">
        <v>30164.9</v>
      </c>
      <c r="R84" s="55">
        <f t="shared" si="7"/>
        <v>0</v>
      </c>
      <c r="S84" s="69">
        <v>0</v>
      </c>
      <c r="T84" s="68">
        <v>0</v>
      </c>
      <c r="U84" s="56">
        <f t="shared" si="8"/>
        <v>0</v>
      </c>
      <c r="V84" s="51">
        <f t="shared" si="9"/>
        <v>35169.9</v>
      </c>
      <c r="W84" s="52">
        <f t="shared" si="10"/>
        <v>29333.8</v>
      </c>
      <c r="X84" s="53">
        <f t="shared" si="11"/>
        <v>5836.1000000000022</v>
      </c>
      <c r="Y84" s="99">
        <v>29443.200000000001</v>
      </c>
      <c r="Z84" s="68">
        <v>28274.7</v>
      </c>
      <c r="AA84" s="52">
        <f t="shared" si="12"/>
        <v>1168.5</v>
      </c>
      <c r="AB84" s="68">
        <v>4386.7</v>
      </c>
      <c r="AC84" s="69">
        <v>1043.0999999999999</v>
      </c>
      <c r="AD84" s="52">
        <f t="shared" si="13"/>
        <v>3343.6</v>
      </c>
      <c r="AE84" s="69">
        <v>0</v>
      </c>
      <c r="AF84" s="68">
        <v>0</v>
      </c>
      <c r="AG84" s="52">
        <f t="shared" si="14"/>
        <v>0</v>
      </c>
      <c r="AH84" s="68">
        <v>1340</v>
      </c>
      <c r="AI84" s="69">
        <v>16</v>
      </c>
      <c r="AJ84" s="53">
        <f t="shared" si="15"/>
        <v>1324</v>
      </c>
    </row>
    <row r="85" spans="1:36" ht="25.5">
      <c r="A85" s="32">
        <v>65</v>
      </c>
      <c r="B85" s="62" t="s">
        <v>100</v>
      </c>
      <c r="C85" s="67">
        <v>5443.9</v>
      </c>
      <c r="D85" s="51">
        <f t="shared" si="1"/>
        <v>44602.2</v>
      </c>
      <c r="E85" s="52">
        <f t="shared" si="2"/>
        <v>44601.9</v>
      </c>
      <c r="F85" s="53">
        <f t="shared" si="3"/>
        <v>0.29999999999563443</v>
      </c>
      <c r="G85" s="68">
        <v>0</v>
      </c>
      <c r="H85" s="69">
        <v>0</v>
      </c>
      <c r="I85" s="55">
        <f t="shared" si="4"/>
        <v>0</v>
      </c>
      <c r="J85" s="69">
        <v>0</v>
      </c>
      <c r="K85" s="68">
        <v>0</v>
      </c>
      <c r="L85" s="55">
        <f t="shared" si="5"/>
        <v>0</v>
      </c>
      <c r="M85" s="69">
        <v>0</v>
      </c>
      <c r="N85" s="68">
        <v>0</v>
      </c>
      <c r="O85" s="55">
        <f t="shared" si="6"/>
        <v>0</v>
      </c>
      <c r="P85" s="68">
        <v>44602.2</v>
      </c>
      <c r="Q85" s="69">
        <v>44601.9</v>
      </c>
      <c r="R85" s="55">
        <f t="shared" si="7"/>
        <v>0.29999999999563443</v>
      </c>
      <c r="S85" s="69">
        <v>0</v>
      </c>
      <c r="T85" s="68">
        <v>0</v>
      </c>
      <c r="U85" s="56">
        <f t="shared" si="8"/>
        <v>0</v>
      </c>
      <c r="V85" s="51">
        <f t="shared" si="9"/>
        <v>50046.1</v>
      </c>
      <c r="W85" s="52">
        <f t="shared" si="10"/>
        <v>42280.299999999996</v>
      </c>
      <c r="X85" s="53">
        <f t="shared" si="11"/>
        <v>7765.8000000000029</v>
      </c>
      <c r="Y85" s="99">
        <v>39056.1</v>
      </c>
      <c r="Z85" s="68">
        <v>36944.6</v>
      </c>
      <c r="AA85" s="52">
        <f t="shared" si="12"/>
        <v>2111.5</v>
      </c>
      <c r="AB85" s="68">
        <v>7920</v>
      </c>
      <c r="AC85" s="69">
        <v>4359</v>
      </c>
      <c r="AD85" s="52">
        <f t="shared" si="13"/>
        <v>3561</v>
      </c>
      <c r="AE85" s="69">
        <v>0</v>
      </c>
      <c r="AF85" s="68">
        <v>0</v>
      </c>
      <c r="AG85" s="52">
        <f t="shared" si="14"/>
        <v>0</v>
      </c>
      <c r="AH85" s="68">
        <v>3070</v>
      </c>
      <c r="AI85" s="69">
        <v>976.7</v>
      </c>
      <c r="AJ85" s="53">
        <f t="shared" si="15"/>
        <v>2093.3000000000002</v>
      </c>
    </row>
    <row r="86" spans="1:36" ht="25.5">
      <c r="A86" s="32">
        <v>66</v>
      </c>
      <c r="B86" s="62" t="s">
        <v>101</v>
      </c>
      <c r="C86" s="67">
        <v>13796.6</v>
      </c>
      <c r="D86" s="51">
        <f t="shared" ref="D86:D133" si="16">SUM(G86+J86+M86+P86+S86)</f>
        <v>37139</v>
      </c>
      <c r="E86" s="52">
        <f t="shared" ref="E86:E133" si="17">SUM(H86+K86+N86+Q86+T86)</f>
        <v>37138.800000000003</v>
      </c>
      <c r="F86" s="53">
        <f t="shared" ref="F86:F133" si="18">D86-E86</f>
        <v>0.19999999999708962</v>
      </c>
      <c r="G86" s="68">
        <v>0</v>
      </c>
      <c r="H86" s="69">
        <v>0</v>
      </c>
      <c r="I86" s="55">
        <f t="shared" ref="I86:I133" si="19">G86-H86</f>
        <v>0</v>
      </c>
      <c r="J86" s="69">
        <v>0</v>
      </c>
      <c r="K86" s="68">
        <v>0</v>
      </c>
      <c r="L86" s="55">
        <f t="shared" ref="L86:L133" si="20">J86-K86</f>
        <v>0</v>
      </c>
      <c r="M86" s="69">
        <v>0</v>
      </c>
      <c r="N86" s="68">
        <v>0</v>
      </c>
      <c r="O86" s="55">
        <f t="shared" ref="O86:O133" si="21">M86-N86</f>
        <v>0</v>
      </c>
      <c r="P86" s="68">
        <v>37139</v>
      </c>
      <c r="Q86" s="69">
        <v>37138.800000000003</v>
      </c>
      <c r="R86" s="55">
        <f t="shared" ref="R86:R133" si="22">P86-Q86</f>
        <v>0.19999999999708962</v>
      </c>
      <c r="S86" s="69">
        <v>0</v>
      </c>
      <c r="T86" s="68">
        <v>0</v>
      </c>
      <c r="U86" s="56">
        <f t="shared" ref="U86:U133" si="23">S86-T86</f>
        <v>0</v>
      </c>
      <c r="V86" s="51">
        <f t="shared" ref="V86:V133" si="24">SUM(Y86+AB86+AE86+AH86)</f>
        <v>50935.6</v>
      </c>
      <c r="W86" s="52">
        <f t="shared" ref="W86:W133" si="25">SUM(Z86+AC86+AF86+AI86)</f>
        <v>30110.100000000002</v>
      </c>
      <c r="X86" s="53">
        <f t="shared" ref="X86:X133" si="26">V86-W86</f>
        <v>20825.499999999996</v>
      </c>
      <c r="Y86" s="99">
        <v>29799</v>
      </c>
      <c r="Z86" s="68">
        <v>28214.9</v>
      </c>
      <c r="AA86" s="52">
        <f t="shared" ref="AA86:AA133" si="27">Y86-Z86</f>
        <v>1584.0999999999985</v>
      </c>
      <c r="AB86" s="68">
        <v>4146.6000000000004</v>
      </c>
      <c r="AC86" s="69">
        <v>1419.7</v>
      </c>
      <c r="AD86" s="52">
        <f t="shared" ref="AD86:AD133" si="28">AB86-AC86</f>
        <v>2726.9000000000005</v>
      </c>
      <c r="AE86" s="69">
        <v>0</v>
      </c>
      <c r="AF86" s="68">
        <v>0</v>
      </c>
      <c r="AG86" s="52">
        <f t="shared" ref="AG86:AG133" si="29">AE86-AF86</f>
        <v>0</v>
      </c>
      <c r="AH86" s="68">
        <v>16990</v>
      </c>
      <c r="AI86" s="69">
        <v>475.5</v>
      </c>
      <c r="AJ86" s="53">
        <f t="shared" ref="AJ86:AJ133" si="30">AH86-AI86</f>
        <v>16514.5</v>
      </c>
    </row>
    <row r="87" spans="1:36">
      <c r="A87" s="32">
        <v>67</v>
      </c>
      <c r="B87" s="62" t="s">
        <v>102</v>
      </c>
      <c r="C87" s="67">
        <v>4827.7</v>
      </c>
      <c r="D87" s="51">
        <f t="shared" si="16"/>
        <v>30493.599999999999</v>
      </c>
      <c r="E87" s="52">
        <f t="shared" si="17"/>
        <v>30522.400000000001</v>
      </c>
      <c r="F87" s="53">
        <f t="shared" si="18"/>
        <v>-28.80000000000291</v>
      </c>
      <c r="G87" s="68">
        <v>0</v>
      </c>
      <c r="H87" s="69">
        <v>0</v>
      </c>
      <c r="I87" s="55">
        <f t="shared" si="19"/>
        <v>0</v>
      </c>
      <c r="J87" s="99">
        <v>0</v>
      </c>
      <c r="K87" s="100">
        <v>0</v>
      </c>
      <c r="L87" s="55">
        <f t="shared" si="20"/>
        <v>0</v>
      </c>
      <c r="M87" s="99">
        <v>0</v>
      </c>
      <c r="N87" s="100">
        <v>0</v>
      </c>
      <c r="O87" s="55">
        <f t="shared" si="21"/>
        <v>0</v>
      </c>
      <c r="P87" s="100">
        <v>30493.599999999999</v>
      </c>
      <c r="Q87" s="99">
        <v>30493.4</v>
      </c>
      <c r="R87" s="55">
        <f t="shared" si="22"/>
        <v>0.19999999999708962</v>
      </c>
      <c r="S87" s="99">
        <v>0</v>
      </c>
      <c r="T87" s="100">
        <v>29</v>
      </c>
      <c r="U87" s="56">
        <f t="shared" si="23"/>
        <v>-29</v>
      </c>
      <c r="V87" s="51">
        <f t="shared" si="24"/>
        <v>35321.300000000003</v>
      </c>
      <c r="W87" s="52">
        <f t="shared" si="25"/>
        <v>28329.1</v>
      </c>
      <c r="X87" s="53">
        <f t="shared" si="26"/>
        <v>6992.2000000000044</v>
      </c>
      <c r="Y87" s="99">
        <v>31000</v>
      </c>
      <c r="Z87" s="100">
        <v>26505.3</v>
      </c>
      <c r="AA87" s="52">
        <f t="shared" si="27"/>
        <v>4494.7000000000007</v>
      </c>
      <c r="AB87" s="100">
        <v>3350</v>
      </c>
      <c r="AC87" s="99">
        <v>1553.8</v>
      </c>
      <c r="AD87" s="52">
        <f t="shared" si="28"/>
        <v>1796.2</v>
      </c>
      <c r="AE87" s="99">
        <v>0</v>
      </c>
      <c r="AF87" s="100">
        <v>0</v>
      </c>
      <c r="AG87" s="52">
        <f t="shared" si="29"/>
        <v>0</v>
      </c>
      <c r="AH87" s="100">
        <v>971.3</v>
      </c>
      <c r="AI87" s="99">
        <v>270</v>
      </c>
      <c r="AJ87" s="53">
        <f t="shared" si="30"/>
        <v>701.3</v>
      </c>
    </row>
    <row r="88" spans="1:36" ht="25.5">
      <c r="A88" s="32">
        <v>68</v>
      </c>
      <c r="B88" s="63" t="s">
        <v>103</v>
      </c>
      <c r="C88" s="67">
        <v>8521.6</v>
      </c>
      <c r="D88" s="51">
        <f t="shared" si="16"/>
        <v>56840.3</v>
      </c>
      <c r="E88" s="52">
        <f t="shared" si="17"/>
        <v>56839.6</v>
      </c>
      <c r="F88" s="53">
        <f t="shared" si="18"/>
        <v>0.70000000000436557</v>
      </c>
      <c r="G88" s="68">
        <v>0</v>
      </c>
      <c r="H88" s="69">
        <v>0</v>
      </c>
      <c r="I88" s="55">
        <f t="shared" si="19"/>
        <v>0</v>
      </c>
      <c r="J88" s="69">
        <v>3</v>
      </c>
      <c r="K88" s="68">
        <v>3</v>
      </c>
      <c r="L88" s="55">
        <f t="shared" si="20"/>
        <v>0</v>
      </c>
      <c r="M88" s="69">
        <v>96.9</v>
      </c>
      <c r="N88" s="68">
        <v>96.9</v>
      </c>
      <c r="O88" s="55">
        <f t="shared" si="21"/>
        <v>0</v>
      </c>
      <c r="P88" s="68">
        <v>56740.4</v>
      </c>
      <c r="Q88" s="69">
        <v>56739.7</v>
      </c>
      <c r="R88" s="55">
        <f t="shared" si="22"/>
        <v>0.70000000000436557</v>
      </c>
      <c r="S88" s="69">
        <v>0</v>
      </c>
      <c r="T88" s="68">
        <v>0</v>
      </c>
      <c r="U88" s="56">
        <f t="shared" si="23"/>
        <v>0</v>
      </c>
      <c r="V88" s="51">
        <f t="shared" si="24"/>
        <v>65361.9</v>
      </c>
      <c r="W88" s="52">
        <f t="shared" si="25"/>
        <v>59579.8</v>
      </c>
      <c r="X88" s="53">
        <f t="shared" si="26"/>
        <v>5782.0999999999985</v>
      </c>
      <c r="Y88" s="99">
        <v>50845</v>
      </c>
      <c r="Z88" s="68">
        <v>49955.4</v>
      </c>
      <c r="AA88" s="52">
        <f t="shared" si="27"/>
        <v>889.59999999999854</v>
      </c>
      <c r="AB88" s="68">
        <v>12916.9</v>
      </c>
      <c r="AC88" s="69">
        <v>8230.2000000000007</v>
      </c>
      <c r="AD88" s="52">
        <f t="shared" si="28"/>
        <v>4686.6999999999989</v>
      </c>
      <c r="AE88" s="69">
        <v>0</v>
      </c>
      <c r="AF88" s="68">
        <v>0</v>
      </c>
      <c r="AG88" s="52">
        <f t="shared" si="29"/>
        <v>0</v>
      </c>
      <c r="AH88" s="68">
        <v>1600</v>
      </c>
      <c r="AI88" s="69">
        <v>1394.2</v>
      </c>
      <c r="AJ88" s="53">
        <f t="shared" si="30"/>
        <v>205.79999999999995</v>
      </c>
    </row>
    <row r="89" spans="1:36">
      <c r="A89" s="32">
        <v>69</v>
      </c>
      <c r="B89" s="62" t="s">
        <v>104</v>
      </c>
      <c r="C89" s="67">
        <v>9535.6</v>
      </c>
      <c r="D89" s="51">
        <f t="shared" si="16"/>
        <v>52763.4</v>
      </c>
      <c r="E89" s="52">
        <f t="shared" si="17"/>
        <v>52765.9</v>
      </c>
      <c r="F89" s="53">
        <f t="shared" si="18"/>
        <v>-2.5</v>
      </c>
      <c r="G89" s="68">
        <v>0</v>
      </c>
      <c r="H89" s="69">
        <v>0</v>
      </c>
      <c r="I89" s="55">
        <f t="shared" si="19"/>
        <v>0</v>
      </c>
      <c r="J89" s="69">
        <v>0</v>
      </c>
      <c r="K89" s="68">
        <v>3</v>
      </c>
      <c r="L89" s="55">
        <f t="shared" si="20"/>
        <v>-3</v>
      </c>
      <c r="M89" s="69">
        <v>0</v>
      </c>
      <c r="N89" s="68">
        <v>0</v>
      </c>
      <c r="O89" s="55">
        <f t="shared" si="21"/>
        <v>0</v>
      </c>
      <c r="P89" s="68">
        <v>52763.4</v>
      </c>
      <c r="Q89" s="69">
        <v>52762.9</v>
      </c>
      <c r="R89" s="55">
        <f t="shared" si="22"/>
        <v>0.5</v>
      </c>
      <c r="S89" s="69">
        <v>0</v>
      </c>
      <c r="T89" s="68">
        <v>0</v>
      </c>
      <c r="U89" s="56">
        <f t="shared" si="23"/>
        <v>0</v>
      </c>
      <c r="V89" s="51">
        <f t="shared" si="24"/>
        <v>62299</v>
      </c>
      <c r="W89" s="52">
        <f t="shared" si="25"/>
        <v>46587</v>
      </c>
      <c r="X89" s="53">
        <f t="shared" si="26"/>
        <v>15712</v>
      </c>
      <c r="Y89" s="99">
        <v>51479</v>
      </c>
      <c r="Z89" s="68">
        <v>42973.3</v>
      </c>
      <c r="AA89" s="52">
        <f t="shared" si="27"/>
        <v>8505.6999999999971</v>
      </c>
      <c r="AB89" s="68">
        <v>7980</v>
      </c>
      <c r="AC89" s="69">
        <v>3613.7</v>
      </c>
      <c r="AD89" s="52">
        <f t="shared" si="28"/>
        <v>4366.3</v>
      </c>
      <c r="AE89" s="69">
        <v>80</v>
      </c>
      <c r="AF89" s="68">
        <v>0</v>
      </c>
      <c r="AG89" s="52">
        <f t="shared" si="29"/>
        <v>80</v>
      </c>
      <c r="AH89" s="68">
        <v>2760</v>
      </c>
      <c r="AI89" s="69">
        <v>0</v>
      </c>
      <c r="AJ89" s="53">
        <f t="shared" si="30"/>
        <v>2760</v>
      </c>
    </row>
    <row r="90" spans="1:36" ht="25.5">
      <c r="A90" s="32">
        <v>70</v>
      </c>
      <c r="B90" s="63" t="s">
        <v>105</v>
      </c>
      <c r="C90" s="67">
        <v>4215.3999999999996</v>
      </c>
      <c r="D90" s="51">
        <f t="shared" si="16"/>
        <v>34657.800000000003</v>
      </c>
      <c r="E90" s="52">
        <f t="shared" si="17"/>
        <v>34657.599999999999</v>
      </c>
      <c r="F90" s="53">
        <f t="shared" si="18"/>
        <v>0.20000000000436557</v>
      </c>
      <c r="G90" s="68">
        <v>0</v>
      </c>
      <c r="H90" s="69">
        <v>0</v>
      </c>
      <c r="I90" s="55">
        <f t="shared" si="19"/>
        <v>0</v>
      </c>
      <c r="J90" s="69">
        <v>0</v>
      </c>
      <c r="K90" s="68">
        <v>0</v>
      </c>
      <c r="L90" s="55">
        <f t="shared" si="20"/>
        <v>0</v>
      </c>
      <c r="M90" s="69">
        <v>0</v>
      </c>
      <c r="N90" s="68">
        <v>0</v>
      </c>
      <c r="O90" s="55">
        <f t="shared" si="21"/>
        <v>0</v>
      </c>
      <c r="P90" s="68">
        <v>34657.800000000003</v>
      </c>
      <c r="Q90" s="69">
        <v>34657.599999999999</v>
      </c>
      <c r="R90" s="55">
        <f t="shared" si="22"/>
        <v>0.20000000000436557</v>
      </c>
      <c r="S90" s="69">
        <v>0</v>
      </c>
      <c r="T90" s="68">
        <v>0</v>
      </c>
      <c r="U90" s="56">
        <f t="shared" si="23"/>
        <v>0</v>
      </c>
      <c r="V90" s="51">
        <f t="shared" si="24"/>
        <v>38870.199999999997</v>
      </c>
      <c r="W90" s="52">
        <f t="shared" si="25"/>
        <v>36311.299999999996</v>
      </c>
      <c r="X90" s="53">
        <f t="shared" si="26"/>
        <v>2558.9000000000015</v>
      </c>
      <c r="Y90" s="99">
        <v>33151</v>
      </c>
      <c r="Z90" s="68">
        <v>33151</v>
      </c>
      <c r="AA90" s="52">
        <f t="shared" si="27"/>
        <v>0</v>
      </c>
      <c r="AB90" s="68">
        <v>4448.2</v>
      </c>
      <c r="AC90" s="69">
        <v>2390.6999999999998</v>
      </c>
      <c r="AD90" s="52">
        <f t="shared" si="28"/>
        <v>2057.5</v>
      </c>
      <c r="AE90" s="69">
        <v>0</v>
      </c>
      <c r="AF90" s="68">
        <v>0</v>
      </c>
      <c r="AG90" s="52">
        <f t="shared" si="29"/>
        <v>0</v>
      </c>
      <c r="AH90" s="68">
        <v>1271</v>
      </c>
      <c r="AI90" s="69">
        <v>769.6</v>
      </c>
      <c r="AJ90" s="53">
        <f t="shared" si="30"/>
        <v>501.4</v>
      </c>
    </row>
    <row r="91" spans="1:36">
      <c r="A91" s="32">
        <v>71</v>
      </c>
      <c r="B91" s="62" t="s">
        <v>106</v>
      </c>
      <c r="C91" s="67">
        <v>28270.3</v>
      </c>
      <c r="D91" s="51">
        <f t="shared" si="16"/>
        <v>54470.1</v>
      </c>
      <c r="E91" s="52">
        <f t="shared" si="17"/>
        <v>54797.899999999994</v>
      </c>
      <c r="F91" s="53">
        <f t="shared" si="18"/>
        <v>-327.79999999999563</v>
      </c>
      <c r="G91" s="68">
        <v>0</v>
      </c>
      <c r="H91" s="69">
        <v>0</v>
      </c>
      <c r="I91" s="55">
        <f t="shared" si="19"/>
        <v>0</v>
      </c>
      <c r="J91" s="69">
        <v>0</v>
      </c>
      <c r="K91" s="68">
        <v>3</v>
      </c>
      <c r="L91" s="55">
        <f t="shared" si="20"/>
        <v>-3</v>
      </c>
      <c r="M91" s="69">
        <v>0</v>
      </c>
      <c r="N91" s="68">
        <v>325.2</v>
      </c>
      <c r="O91" s="55">
        <f t="shared" si="21"/>
        <v>-325.2</v>
      </c>
      <c r="P91" s="68">
        <v>54470.1</v>
      </c>
      <c r="Q91" s="69">
        <v>54469.7</v>
      </c>
      <c r="R91" s="55">
        <f t="shared" si="22"/>
        <v>0.40000000000145519</v>
      </c>
      <c r="S91" s="69">
        <v>0</v>
      </c>
      <c r="T91" s="68">
        <v>0</v>
      </c>
      <c r="U91" s="56">
        <f t="shared" si="23"/>
        <v>0</v>
      </c>
      <c r="V91" s="51">
        <f t="shared" si="24"/>
        <v>82740.400000000009</v>
      </c>
      <c r="W91" s="52">
        <f t="shared" si="25"/>
        <v>48296.7</v>
      </c>
      <c r="X91" s="53">
        <f t="shared" si="26"/>
        <v>34443.700000000012</v>
      </c>
      <c r="Y91" s="99">
        <v>60500.6</v>
      </c>
      <c r="Z91" s="68">
        <v>45438.5</v>
      </c>
      <c r="AA91" s="52">
        <f t="shared" si="27"/>
        <v>15062.099999999999</v>
      </c>
      <c r="AB91" s="68">
        <v>15495.2</v>
      </c>
      <c r="AC91" s="69">
        <v>2770.7</v>
      </c>
      <c r="AD91" s="52">
        <f t="shared" si="28"/>
        <v>12724.5</v>
      </c>
      <c r="AE91" s="69">
        <v>0</v>
      </c>
      <c r="AF91" s="68">
        <v>0</v>
      </c>
      <c r="AG91" s="52">
        <f t="shared" si="29"/>
        <v>0</v>
      </c>
      <c r="AH91" s="68">
        <v>6744.6</v>
      </c>
      <c r="AI91" s="69">
        <v>87.5</v>
      </c>
      <c r="AJ91" s="53">
        <f t="shared" si="30"/>
        <v>6657.1</v>
      </c>
    </row>
    <row r="92" spans="1:36">
      <c r="A92" s="32">
        <v>72</v>
      </c>
      <c r="B92" s="62" t="s">
        <v>107</v>
      </c>
      <c r="C92" s="67">
        <v>1555</v>
      </c>
      <c r="D92" s="51">
        <f t="shared" si="16"/>
        <v>26188</v>
      </c>
      <c r="E92" s="52">
        <f t="shared" si="17"/>
        <v>26187.8</v>
      </c>
      <c r="F92" s="53">
        <f t="shared" si="18"/>
        <v>0.2000000000007276</v>
      </c>
      <c r="G92" s="68">
        <v>0</v>
      </c>
      <c r="H92" s="69">
        <v>0</v>
      </c>
      <c r="I92" s="55">
        <f t="shared" si="19"/>
        <v>0</v>
      </c>
      <c r="J92" s="69">
        <v>0</v>
      </c>
      <c r="K92" s="68">
        <v>0</v>
      </c>
      <c r="L92" s="55">
        <f t="shared" si="20"/>
        <v>0</v>
      </c>
      <c r="M92" s="69">
        <v>0</v>
      </c>
      <c r="N92" s="68">
        <v>0</v>
      </c>
      <c r="O92" s="55">
        <f t="shared" si="21"/>
        <v>0</v>
      </c>
      <c r="P92" s="68">
        <v>26188</v>
      </c>
      <c r="Q92" s="69">
        <v>26187.8</v>
      </c>
      <c r="R92" s="55">
        <f t="shared" si="22"/>
        <v>0.2000000000007276</v>
      </c>
      <c r="S92" s="69">
        <v>0</v>
      </c>
      <c r="T92" s="68">
        <v>0</v>
      </c>
      <c r="U92" s="56">
        <f t="shared" si="23"/>
        <v>0</v>
      </c>
      <c r="V92" s="51">
        <f t="shared" si="24"/>
        <v>27743</v>
      </c>
      <c r="W92" s="52">
        <f t="shared" si="25"/>
        <v>27178.800000000003</v>
      </c>
      <c r="X92" s="53">
        <f t="shared" si="26"/>
        <v>564.19999999999709</v>
      </c>
      <c r="Y92" s="99">
        <v>26007</v>
      </c>
      <c r="Z92" s="68">
        <v>26006.9</v>
      </c>
      <c r="AA92" s="52">
        <f t="shared" si="27"/>
        <v>9.9999999998544808E-2</v>
      </c>
      <c r="AB92" s="68">
        <v>1412</v>
      </c>
      <c r="AC92" s="69">
        <v>870.9</v>
      </c>
      <c r="AD92" s="52">
        <f t="shared" si="28"/>
        <v>541.1</v>
      </c>
      <c r="AE92" s="69">
        <v>0</v>
      </c>
      <c r="AF92" s="68">
        <v>0</v>
      </c>
      <c r="AG92" s="52">
        <f t="shared" si="29"/>
        <v>0</v>
      </c>
      <c r="AH92" s="68">
        <v>324</v>
      </c>
      <c r="AI92" s="69">
        <v>301</v>
      </c>
      <c r="AJ92" s="53">
        <f t="shared" si="30"/>
        <v>23</v>
      </c>
    </row>
    <row r="93" spans="1:36">
      <c r="A93" s="32">
        <v>73</v>
      </c>
      <c r="B93" s="62" t="s">
        <v>108</v>
      </c>
      <c r="C93" s="67">
        <v>829.1</v>
      </c>
      <c r="D93" s="51">
        <f t="shared" si="16"/>
        <v>21514.6</v>
      </c>
      <c r="E93" s="52">
        <f t="shared" si="17"/>
        <v>21514.3</v>
      </c>
      <c r="F93" s="53">
        <f t="shared" si="18"/>
        <v>0.2999999999992724</v>
      </c>
      <c r="G93" s="68">
        <v>0</v>
      </c>
      <c r="H93" s="69">
        <v>0</v>
      </c>
      <c r="I93" s="55">
        <f t="shared" si="19"/>
        <v>0</v>
      </c>
      <c r="J93" s="69">
        <v>0</v>
      </c>
      <c r="K93" s="68">
        <v>0</v>
      </c>
      <c r="L93" s="55">
        <f t="shared" si="20"/>
        <v>0</v>
      </c>
      <c r="M93" s="69">
        <v>0</v>
      </c>
      <c r="N93" s="68">
        <v>0</v>
      </c>
      <c r="O93" s="55">
        <f t="shared" si="21"/>
        <v>0</v>
      </c>
      <c r="P93" s="68">
        <v>21514.6</v>
      </c>
      <c r="Q93" s="69">
        <v>21514.3</v>
      </c>
      <c r="R93" s="55">
        <f t="shared" si="22"/>
        <v>0.2999999999992724</v>
      </c>
      <c r="S93" s="69">
        <v>0</v>
      </c>
      <c r="T93" s="68">
        <v>0</v>
      </c>
      <c r="U93" s="56">
        <f t="shared" si="23"/>
        <v>0</v>
      </c>
      <c r="V93" s="51">
        <f t="shared" si="24"/>
        <v>22343.7</v>
      </c>
      <c r="W93" s="52">
        <f t="shared" si="25"/>
        <v>21364.7</v>
      </c>
      <c r="X93" s="53">
        <f t="shared" si="26"/>
        <v>979</v>
      </c>
      <c r="Y93" s="99">
        <v>20619.5</v>
      </c>
      <c r="Z93" s="68">
        <v>19977.7</v>
      </c>
      <c r="AA93" s="52">
        <f t="shared" si="27"/>
        <v>641.79999999999927</v>
      </c>
      <c r="AB93" s="68">
        <v>1724.2</v>
      </c>
      <c r="AC93" s="69">
        <v>1387</v>
      </c>
      <c r="AD93" s="52">
        <f t="shared" si="28"/>
        <v>337.20000000000005</v>
      </c>
      <c r="AE93" s="69">
        <v>0</v>
      </c>
      <c r="AF93" s="68">
        <v>0</v>
      </c>
      <c r="AG93" s="52">
        <f t="shared" si="29"/>
        <v>0</v>
      </c>
      <c r="AH93" s="68">
        <v>0</v>
      </c>
      <c r="AI93" s="69">
        <v>0</v>
      </c>
      <c r="AJ93" s="53">
        <f t="shared" si="30"/>
        <v>0</v>
      </c>
    </row>
    <row r="94" spans="1:36">
      <c r="A94" s="32">
        <v>74</v>
      </c>
      <c r="B94" s="62" t="s">
        <v>109</v>
      </c>
      <c r="C94" s="67">
        <v>294.39999999999998</v>
      </c>
      <c r="D94" s="51">
        <f t="shared" si="16"/>
        <v>55046.6</v>
      </c>
      <c r="E94" s="52">
        <f t="shared" si="17"/>
        <v>55407.6</v>
      </c>
      <c r="F94" s="53">
        <f t="shared" si="18"/>
        <v>-361</v>
      </c>
      <c r="G94" s="68">
        <v>0</v>
      </c>
      <c r="H94" s="69">
        <v>0</v>
      </c>
      <c r="I94" s="55">
        <f t="shared" si="19"/>
        <v>0</v>
      </c>
      <c r="J94" s="69">
        <v>0</v>
      </c>
      <c r="K94" s="68">
        <v>203</v>
      </c>
      <c r="L94" s="55">
        <f t="shared" si="20"/>
        <v>-203</v>
      </c>
      <c r="M94" s="69">
        <v>0</v>
      </c>
      <c r="N94" s="68">
        <v>158.1</v>
      </c>
      <c r="O94" s="55">
        <f t="shared" si="21"/>
        <v>-158.1</v>
      </c>
      <c r="P94" s="68">
        <v>55046.6</v>
      </c>
      <c r="Q94" s="69">
        <v>55046.5</v>
      </c>
      <c r="R94" s="55">
        <f t="shared" si="22"/>
        <v>9.9999999998544808E-2</v>
      </c>
      <c r="S94" s="69">
        <v>0</v>
      </c>
      <c r="T94" s="68">
        <v>0</v>
      </c>
      <c r="U94" s="56">
        <f t="shared" si="23"/>
        <v>0</v>
      </c>
      <c r="V94" s="51">
        <f t="shared" si="24"/>
        <v>55341</v>
      </c>
      <c r="W94" s="52">
        <f t="shared" si="25"/>
        <v>54656.800000000003</v>
      </c>
      <c r="X94" s="53">
        <f t="shared" si="26"/>
        <v>684.19999999999709</v>
      </c>
      <c r="Y94" s="99">
        <v>51581.4</v>
      </c>
      <c r="Z94" s="68">
        <v>51560.6</v>
      </c>
      <c r="AA94" s="52">
        <f t="shared" si="27"/>
        <v>20.80000000000291</v>
      </c>
      <c r="AB94" s="68">
        <v>2801.6</v>
      </c>
      <c r="AC94" s="69">
        <v>2282.3000000000002</v>
      </c>
      <c r="AD94" s="52">
        <f t="shared" si="28"/>
        <v>519.29999999999973</v>
      </c>
      <c r="AE94" s="69">
        <v>0</v>
      </c>
      <c r="AF94" s="68">
        <v>0</v>
      </c>
      <c r="AG94" s="52">
        <f t="shared" si="29"/>
        <v>0</v>
      </c>
      <c r="AH94" s="68">
        <v>958</v>
      </c>
      <c r="AI94" s="69">
        <v>813.9</v>
      </c>
      <c r="AJ94" s="53">
        <f t="shared" si="30"/>
        <v>144.10000000000002</v>
      </c>
    </row>
    <row r="95" spans="1:36">
      <c r="A95" s="32">
        <v>75</v>
      </c>
      <c r="B95" s="62" t="s">
        <v>110</v>
      </c>
      <c r="C95" s="67">
        <v>2096.6</v>
      </c>
      <c r="D95" s="51">
        <f t="shared" si="16"/>
        <v>24327.8</v>
      </c>
      <c r="E95" s="52">
        <f t="shared" si="17"/>
        <v>24327.200000000001</v>
      </c>
      <c r="F95" s="53">
        <f t="shared" si="18"/>
        <v>0.59999999999854481</v>
      </c>
      <c r="G95" s="68">
        <v>0</v>
      </c>
      <c r="H95" s="69">
        <v>0</v>
      </c>
      <c r="I95" s="55">
        <f t="shared" si="19"/>
        <v>0</v>
      </c>
      <c r="J95" s="69">
        <v>0</v>
      </c>
      <c r="K95" s="68">
        <v>0</v>
      </c>
      <c r="L95" s="55">
        <f t="shared" si="20"/>
        <v>0</v>
      </c>
      <c r="M95" s="69">
        <v>200</v>
      </c>
      <c r="N95" s="68">
        <v>200</v>
      </c>
      <c r="O95" s="55">
        <f t="shared" si="21"/>
        <v>0</v>
      </c>
      <c r="P95" s="68">
        <v>24127.8</v>
      </c>
      <c r="Q95" s="69">
        <v>24127.200000000001</v>
      </c>
      <c r="R95" s="55">
        <f t="shared" si="22"/>
        <v>0.59999999999854481</v>
      </c>
      <c r="S95" s="69">
        <v>0</v>
      </c>
      <c r="T95" s="68">
        <v>0</v>
      </c>
      <c r="U95" s="56">
        <f t="shared" si="23"/>
        <v>0</v>
      </c>
      <c r="V95" s="51">
        <f t="shared" si="24"/>
        <v>26424.400000000001</v>
      </c>
      <c r="W95" s="52">
        <f t="shared" si="25"/>
        <v>24031.5</v>
      </c>
      <c r="X95" s="53">
        <f t="shared" si="26"/>
        <v>2392.9000000000015</v>
      </c>
      <c r="Y95" s="99">
        <v>20915.400000000001</v>
      </c>
      <c r="Z95" s="68">
        <v>20386.8</v>
      </c>
      <c r="AA95" s="52">
        <f t="shared" si="27"/>
        <v>528.60000000000218</v>
      </c>
      <c r="AB95" s="68">
        <v>1484</v>
      </c>
      <c r="AC95" s="69">
        <v>840.3</v>
      </c>
      <c r="AD95" s="52">
        <f t="shared" si="28"/>
        <v>643.70000000000005</v>
      </c>
      <c r="AE95" s="69">
        <v>0</v>
      </c>
      <c r="AF95" s="68">
        <v>0</v>
      </c>
      <c r="AG95" s="52">
        <f t="shared" si="29"/>
        <v>0</v>
      </c>
      <c r="AH95" s="68">
        <v>4025</v>
      </c>
      <c r="AI95" s="69">
        <v>2804.4</v>
      </c>
      <c r="AJ95" s="53">
        <f t="shared" si="30"/>
        <v>1220.5999999999999</v>
      </c>
    </row>
    <row r="96" spans="1:36">
      <c r="A96" s="32">
        <v>76</v>
      </c>
      <c r="B96" s="62" t="s">
        <v>111</v>
      </c>
      <c r="C96" s="67">
        <v>0.2</v>
      </c>
      <c r="D96" s="51">
        <f t="shared" si="16"/>
        <v>12752.6</v>
      </c>
      <c r="E96" s="52">
        <f t="shared" si="17"/>
        <v>12752.4</v>
      </c>
      <c r="F96" s="53">
        <f t="shared" si="18"/>
        <v>0.2000000000007276</v>
      </c>
      <c r="G96" s="68">
        <v>0</v>
      </c>
      <c r="H96" s="69">
        <v>0</v>
      </c>
      <c r="I96" s="55">
        <f t="shared" si="19"/>
        <v>0</v>
      </c>
      <c r="J96" s="69">
        <v>0</v>
      </c>
      <c r="K96" s="68">
        <v>0</v>
      </c>
      <c r="L96" s="55">
        <f t="shared" si="20"/>
        <v>0</v>
      </c>
      <c r="M96" s="69">
        <v>0</v>
      </c>
      <c r="N96" s="68">
        <v>0</v>
      </c>
      <c r="O96" s="55">
        <f t="shared" si="21"/>
        <v>0</v>
      </c>
      <c r="P96" s="68">
        <v>12752.6</v>
      </c>
      <c r="Q96" s="69">
        <v>12752.4</v>
      </c>
      <c r="R96" s="55">
        <f t="shared" si="22"/>
        <v>0.2000000000007276</v>
      </c>
      <c r="S96" s="69">
        <v>0</v>
      </c>
      <c r="T96" s="68">
        <v>0</v>
      </c>
      <c r="U96" s="56">
        <f t="shared" si="23"/>
        <v>0</v>
      </c>
      <c r="V96" s="51">
        <f t="shared" si="24"/>
        <v>12752.800000000001</v>
      </c>
      <c r="W96" s="52">
        <f t="shared" si="25"/>
        <v>12630.7</v>
      </c>
      <c r="X96" s="53">
        <f t="shared" si="26"/>
        <v>122.10000000000036</v>
      </c>
      <c r="Y96" s="99">
        <v>11718.6</v>
      </c>
      <c r="Z96" s="68">
        <v>11718.6</v>
      </c>
      <c r="AA96" s="52">
        <f t="shared" si="27"/>
        <v>0</v>
      </c>
      <c r="AB96" s="68">
        <v>912.2</v>
      </c>
      <c r="AC96" s="69">
        <v>819.4</v>
      </c>
      <c r="AD96" s="52">
        <f t="shared" si="28"/>
        <v>92.800000000000068</v>
      </c>
      <c r="AE96" s="69">
        <v>0</v>
      </c>
      <c r="AF96" s="68">
        <v>0</v>
      </c>
      <c r="AG96" s="52">
        <f t="shared" si="29"/>
        <v>0</v>
      </c>
      <c r="AH96" s="68">
        <v>122</v>
      </c>
      <c r="AI96" s="69">
        <v>92.7</v>
      </c>
      <c r="AJ96" s="53">
        <f t="shared" si="30"/>
        <v>29.299999999999997</v>
      </c>
    </row>
    <row r="97" spans="1:36">
      <c r="A97" s="32">
        <v>77</v>
      </c>
      <c r="B97" s="62" t="s">
        <v>112</v>
      </c>
      <c r="C97" s="67">
        <v>10845.7</v>
      </c>
      <c r="D97" s="51">
        <f t="shared" si="16"/>
        <v>46154.7</v>
      </c>
      <c r="E97" s="52">
        <f t="shared" si="17"/>
        <v>46157.5</v>
      </c>
      <c r="F97" s="53">
        <f t="shared" si="18"/>
        <v>-2.8000000000029104</v>
      </c>
      <c r="G97" s="68">
        <v>0</v>
      </c>
      <c r="H97" s="69">
        <v>0</v>
      </c>
      <c r="I97" s="55">
        <f t="shared" si="19"/>
        <v>0</v>
      </c>
      <c r="J97" s="69">
        <v>0</v>
      </c>
      <c r="K97" s="68">
        <v>3</v>
      </c>
      <c r="L97" s="55">
        <f t="shared" si="20"/>
        <v>-3</v>
      </c>
      <c r="M97" s="69">
        <v>0</v>
      </c>
      <c r="N97" s="68">
        <v>0</v>
      </c>
      <c r="O97" s="55">
        <f t="shared" si="21"/>
        <v>0</v>
      </c>
      <c r="P97" s="68">
        <v>46154.7</v>
      </c>
      <c r="Q97" s="69">
        <v>46154.5</v>
      </c>
      <c r="R97" s="55">
        <f t="shared" si="22"/>
        <v>0.19999999999708962</v>
      </c>
      <c r="S97" s="69">
        <v>0</v>
      </c>
      <c r="T97" s="68">
        <v>0</v>
      </c>
      <c r="U97" s="56">
        <f t="shared" si="23"/>
        <v>0</v>
      </c>
      <c r="V97" s="51">
        <f t="shared" si="24"/>
        <v>57000.399999999994</v>
      </c>
      <c r="W97" s="52">
        <f t="shared" si="25"/>
        <v>42691.4</v>
      </c>
      <c r="X97" s="53">
        <f t="shared" si="26"/>
        <v>14308.999999999993</v>
      </c>
      <c r="Y97" s="99">
        <v>40817.699999999997</v>
      </c>
      <c r="Z97" s="68">
        <v>37151</v>
      </c>
      <c r="AA97" s="52">
        <f t="shared" si="27"/>
        <v>3666.6999999999971</v>
      </c>
      <c r="AB97" s="68">
        <v>9277.7000000000007</v>
      </c>
      <c r="AC97" s="69">
        <v>3728.6</v>
      </c>
      <c r="AD97" s="52">
        <f t="shared" si="28"/>
        <v>5549.1</v>
      </c>
      <c r="AE97" s="69">
        <v>0</v>
      </c>
      <c r="AF97" s="68">
        <v>0</v>
      </c>
      <c r="AG97" s="52">
        <f t="shared" si="29"/>
        <v>0</v>
      </c>
      <c r="AH97" s="68">
        <v>6905</v>
      </c>
      <c r="AI97" s="69">
        <v>1811.8</v>
      </c>
      <c r="AJ97" s="53">
        <f t="shared" si="30"/>
        <v>5093.2</v>
      </c>
    </row>
    <row r="98" spans="1:36">
      <c r="A98" s="32">
        <v>78</v>
      </c>
      <c r="B98" s="62" t="s">
        <v>113</v>
      </c>
      <c r="C98" s="67">
        <v>3606.3</v>
      </c>
      <c r="D98" s="51">
        <f t="shared" si="16"/>
        <v>40927.199999999997</v>
      </c>
      <c r="E98" s="52">
        <f t="shared" si="17"/>
        <v>40929.699999999997</v>
      </c>
      <c r="F98" s="53">
        <f t="shared" si="18"/>
        <v>-2.5</v>
      </c>
      <c r="G98" s="68">
        <v>0</v>
      </c>
      <c r="H98" s="69">
        <v>0</v>
      </c>
      <c r="I98" s="55">
        <f t="shared" si="19"/>
        <v>0</v>
      </c>
      <c r="J98" s="69">
        <v>3</v>
      </c>
      <c r="K98" s="68">
        <v>6</v>
      </c>
      <c r="L98" s="55">
        <f t="shared" si="20"/>
        <v>-3</v>
      </c>
      <c r="M98" s="69">
        <v>619.20000000000005</v>
      </c>
      <c r="N98" s="68">
        <v>619.20000000000005</v>
      </c>
      <c r="O98" s="55">
        <f t="shared" si="21"/>
        <v>0</v>
      </c>
      <c r="P98" s="68">
        <v>40305</v>
      </c>
      <c r="Q98" s="69">
        <v>40304.5</v>
      </c>
      <c r="R98" s="55">
        <f t="shared" si="22"/>
        <v>0.5</v>
      </c>
      <c r="S98" s="69">
        <v>0</v>
      </c>
      <c r="T98" s="68">
        <v>0</v>
      </c>
      <c r="U98" s="56">
        <f t="shared" si="23"/>
        <v>0</v>
      </c>
      <c r="V98" s="51">
        <f t="shared" si="24"/>
        <v>44533.5</v>
      </c>
      <c r="W98" s="52">
        <f t="shared" si="25"/>
        <v>41380.1</v>
      </c>
      <c r="X98" s="53">
        <f t="shared" si="26"/>
        <v>3153.4000000000015</v>
      </c>
      <c r="Y98" s="99">
        <v>39984.5</v>
      </c>
      <c r="Z98" s="68">
        <v>38011.599999999999</v>
      </c>
      <c r="AA98" s="52">
        <f t="shared" si="27"/>
        <v>1972.9000000000015</v>
      </c>
      <c r="AB98" s="68">
        <v>4329</v>
      </c>
      <c r="AC98" s="69">
        <v>3312.5</v>
      </c>
      <c r="AD98" s="52">
        <f t="shared" si="28"/>
        <v>1016.5</v>
      </c>
      <c r="AE98" s="69">
        <v>0</v>
      </c>
      <c r="AF98" s="68">
        <v>0</v>
      </c>
      <c r="AG98" s="52">
        <f t="shared" si="29"/>
        <v>0</v>
      </c>
      <c r="AH98" s="68">
        <v>220</v>
      </c>
      <c r="AI98" s="69">
        <v>56</v>
      </c>
      <c r="AJ98" s="53">
        <f t="shared" si="30"/>
        <v>164</v>
      </c>
    </row>
    <row r="99" spans="1:36">
      <c r="A99" s="32">
        <v>79</v>
      </c>
      <c r="B99" s="62" t="s">
        <v>114</v>
      </c>
      <c r="C99" s="67">
        <v>318.8</v>
      </c>
      <c r="D99" s="51">
        <f t="shared" si="16"/>
        <v>27278.3</v>
      </c>
      <c r="E99" s="52">
        <f t="shared" si="17"/>
        <v>27277.5</v>
      </c>
      <c r="F99" s="53">
        <f t="shared" si="18"/>
        <v>0.7999999999992724</v>
      </c>
      <c r="G99" s="68">
        <v>0</v>
      </c>
      <c r="H99" s="69">
        <v>0</v>
      </c>
      <c r="I99" s="55">
        <f t="shared" si="19"/>
        <v>0</v>
      </c>
      <c r="J99" s="69">
        <v>0</v>
      </c>
      <c r="K99" s="68">
        <v>0</v>
      </c>
      <c r="L99" s="55">
        <f t="shared" si="20"/>
        <v>0</v>
      </c>
      <c r="M99" s="69">
        <v>0</v>
      </c>
      <c r="N99" s="68">
        <v>0</v>
      </c>
      <c r="O99" s="55">
        <f t="shared" si="21"/>
        <v>0</v>
      </c>
      <c r="P99" s="68">
        <v>27278.3</v>
      </c>
      <c r="Q99" s="69">
        <v>27277.5</v>
      </c>
      <c r="R99" s="55">
        <f t="shared" si="22"/>
        <v>0.7999999999992724</v>
      </c>
      <c r="S99" s="69">
        <v>0</v>
      </c>
      <c r="T99" s="68">
        <v>0</v>
      </c>
      <c r="U99" s="56">
        <f t="shared" si="23"/>
        <v>0</v>
      </c>
      <c r="V99" s="51">
        <f t="shared" si="24"/>
        <v>27597.1</v>
      </c>
      <c r="W99" s="52">
        <f t="shared" si="25"/>
        <v>25574.6</v>
      </c>
      <c r="X99" s="53">
        <f t="shared" si="26"/>
        <v>2022.5</v>
      </c>
      <c r="Y99" s="99">
        <v>26030.1</v>
      </c>
      <c r="Z99" s="68">
        <v>24448.1</v>
      </c>
      <c r="AA99" s="52">
        <f t="shared" si="27"/>
        <v>1582</v>
      </c>
      <c r="AB99" s="68">
        <v>1567</v>
      </c>
      <c r="AC99" s="69">
        <v>1126.5</v>
      </c>
      <c r="AD99" s="52">
        <f t="shared" si="28"/>
        <v>440.5</v>
      </c>
      <c r="AE99" s="69">
        <v>0</v>
      </c>
      <c r="AF99" s="68">
        <v>0</v>
      </c>
      <c r="AG99" s="52">
        <f t="shared" si="29"/>
        <v>0</v>
      </c>
      <c r="AH99" s="68">
        <v>0</v>
      </c>
      <c r="AI99" s="69">
        <v>0</v>
      </c>
      <c r="AJ99" s="53">
        <f t="shared" si="30"/>
        <v>0</v>
      </c>
    </row>
    <row r="100" spans="1:36" ht="25.5">
      <c r="A100" s="32">
        <v>80</v>
      </c>
      <c r="B100" s="63" t="s">
        <v>115</v>
      </c>
      <c r="C100" s="67">
        <v>4671</v>
      </c>
      <c r="D100" s="51">
        <f t="shared" si="16"/>
        <v>48661.1</v>
      </c>
      <c r="E100" s="52">
        <f t="shared" si="17"/>
        <v>48660.6</v>
      </c>
      <c r="F100" s="53">
        <f t="shared" si="18"/>
        <v>0.5</v>
      </c>
      <c r="G100" s="68">
        <v>0</v>
      </c>
      <c r="H100" s="69">
        <v>0</v>
      </c>
      <c r="I100" s="55">
        <f t="shared" si="19"/>
        <v>0</v>
      </c>
      <c r="J100" s="69">
        <v>0</v>
      </c>
      <c r="K100" s="68">
        <v>0</v>
      </c>
      <c r="L100" s="55">
        <f t="shared" si="20"/>
        <v>0</v>
      </c>
      <c r="M100" s="69">
        <v>0</v>
      </c>
      <c r="N100" s="68">
        <v>0</v>
      </c>
      <c r="O100" s="55">
        <f t="shared" si="21"/>
        <v>0</v>
      </c>
      <c r="P100" s="68">
        <v>48661.1</v>
      </c>
      <c r="Q100" s="69">
        <v>48660.6</v>
      </c>
      <c r="R100" s="55">
        <f t="shared" si="22"/>
        <v>0.5</v>
      </c>
      <c r="S100" s="69">
        <v>0</v>
      </c>
      <c r="T100" s="68">
        <v>0</v>
      </c>
      <c r="U100" s="56">
        <f t="shared" si="23"/>
        <v>0</v>
      </c>
      <c r="V100" s="51">
        <f t="shared" si="24"/>
        <v>53332.1</v>
      </c>
      <c r="W100" s="52">
        <f t="shared" si="25"/>
        <v>46552.2</v>
      </c>
      <c r="X100" s="53">
        <f t="shared" si="26"/>
        <v>6779.9000000000015</v>
      </c>
      <c r="Y100" s="99">
        <v>46632.1</v>
      </c>
      <c r="Z100" s="68">
        <v>43833.1</v>
      </c>
      <c r="AA100" s="52">
        <f t="shared" si="27"/>
        <v>2799</v>
      </c>
      <c r="AB100" s="68">
        <v>6000</v>
      </c>
      <c r="AC100" s="69">
        <v>2645.1</v>
      </c>
      <c r="AD100" s="52">
        <f t="shared" si="28"/>
        <v>3354.9</v>
      </c>
      <c r="AE100" s="69">
        <v>0</v>
      </c>
      <c r="AF100" s="68">
        <v>0</v>
      </c>
      <c r="AG100" s="52">
        <f t="shared" si="29"/>
        <v>0</v>
      </c>
      <c r="AH100" s="68">
        <v>700</v>
      </c>
      <c r="AI100" s="69">
        <v>74</v>
      </c>
      <c r="AJ100" s="53">
        <f t="shared" si="30"/>
        <v>626</v>
      </c>
    </row>
    <row r="101" spans="1:36" ht="25.5">
      <c r="A101" s="32">
        <v>81</v>
      </c>
      <c r="B101" s="63" t="s">
        <v>116</v>
      </c>
      <c r="C101" s="67">
        <v>2333.1999999999998</v>
      </c>
      <c r="D101" s="51">
        <f t="shared" si="16"/>
        <v>22118.799999999999</v>
      </c>
      <c r="E101" s="52">
        <f t="shared" si="17"/>
        <v>22118</v>
      </c>
      <c r="F101" s="53">
        <f t="shared" si="18"/>
        <v>0.7999999999992724</v>
      </c>
      <c r="G101" s="68">
        <v>0</v>
      </c>
      <c r="H101" s="69">
        <v>0</v>
      </c>
      <c r="I101" s="55">
        <f t="shared" si="19"/>
        <v>0</v>
      </c>
      <c r="J101" s="69">
        <v>0</v>
      </c>
      <c r="K101" s="68">
        <v>0</v>
      </c>
      <c r="L101" s="55">
        <f t="shared" si="20"/>
        <v>0</v>
      </c>
      <c r="M101" s="69">
        <v>0</v>
      </c>
      <c r="N101" s="68">
        <v>0</v>
      </c>
      <c r="O101" s="55">
        <f t="shared" si="21"/>
        <v>0</v>
      </c>
      <c r="P101" s="68">
        <v>22118.799999999999</v>
      </c>
      <c r="Q101" s="69">
        <v>22118</v>
      </c>
      <c r="R101" s="55">
        <f t="shared" si="22"/>
        <v>0.7999999999992724</v>
      </c>
      <c r="S101" s="69">
        <v>0</v>
      </c>
      <c r="T101" s="68">
        <v>0</v>
      </c>
      <c r="U101" s="56">
        <f t="shared" si="23"/>
        <v>0</v>
      </c>
      <c r="V101" s="51">
        <f t="shared" si="24"/>
        <v>24452</v>
      </c>
      <c r="W101" s="52">
        <f t="shared" si="25"/>
        <v>22918.6</v>
      </c>
      <c r="X101" s="53">
        <f t="shared" si="26"/>
        <v>1533.4000000000015</v>
      </c>
      <c r="Y101" s="99">
        <v>22428</v>
      </c>
      <c r="Z101" s="68">
        <v>21576</v>
      </c>
      <c r="AA101" s="52">
        <f t="shared" si="27"/>
        <v>852</v>
      </c>
      <c r="AB101" s="68">
        <v>1654</v>
      </c>
      <c r="AC101" s="69">
        <v>1047.5999999999999</v>
      </c>
      <c r="AD101" s="52">
        <f t="shared" si="28"/>
        <v>606.40000000000009</v>
      </c>
      <c r="AE101" s="69">
        <v>0</v>
      </c>
      <c r="AF101" s="68">
        <v>0</v>
      </c>
      <c r="AG101" s="52">
        <f t="shared" si="29"/>
        <v>0</v>
      </c>
      <c r="AH101" s="68">
        <v>370</v>
      </c>
      <c r="AI101" s="69">
        <v>295</v>
      </c>
      <c r="AJ101" s="53">
        <f t="shared" si="30"/>
        <v>75</v>
      </c>
    </row>
    <row r="102" spans="1:36">
      <c r="A102" s="32">
        <v>82</v>
      </c>
      <c r="B102" s="62" t="s">
        <v>117</v>
      </c>
      <c r="C102" s="67">
        <v>27.6</v>
      </c>
      <c r="D102" s="51">
        <f t="shared" si="16"/>
        <v>26143.5</v>
      </c>
      <c r="E102" s="52">
        <f t="shared" si="17"/>
        <v>26057.9</v>
      </c>
      <c r="F102" s="53">
        <f t="shared" si="18"/>
        <v>85.599999999998545</v>
      </c>
      <c r="G102" s="68">
        <v>0</v>
      </c>
      <c r="H102" s="69">
        <v>0</v>
      </c>
      <c r="I102" s="55">
        <f t="shared" si="19"/>
        <v>0</v>
      </c>
      <c r="J102" s="69">
        <v>0</v>
      </c>
      <c r="K102" s="68">
        <v>170</v>
      </c>
      <c r="L102" s="55">
        <f t="shared" si="20"/>
        <v>-170</v>
      </c>
      <c r="M102" s="69">
        <v>595</v>
      </c>
      <c r="N102" s="68">
        <v>340</v>
      </c>
      <c r="O102" s="55">
        <f t="shared" si="21"/>
        <v>255</v>
      </c>
      <c r="P102" s="68">
        <v>25548.5</v>
      </c>
      <c r="Q102" s="69">
        <v>25547.9</v>
      </c>
      <c r="R102" s="55">
        <f t="shared" si="22"/>
        <v>0.59999999999854481</v>
      </c>
      <c r="S102" s="69">
        <v>0</v>
      </c>
      <c r="T102" s="68">
        <v>0</v>
      </c>
      <c r="U102" s="56">
        <f t="shared" si="23"/>
        <v>0</v>
      </c>
      <c r="V102" s="51">
        <f t="shared" si="24"/>
        <v>26162.5</v>
      </c>
      <c r="W102" s="52">
        <f t="shared" si="25"/>
        <v>25071.7</v>
      </c>
      <c r="X102" s="53">
        <f t="shared" si="26"/>
        <v>1090.7999999999993</v>
      </c>
      <c r="Y102" s="99">
        <v>24514.799999999999</v>
      </c>
      <c r="Z102" s="68">
        <v>24346.3</v>
      </c>
      <c r="AA102" s="52">
        <f t="shared" si="27"/>
        <v>168.5</v>
      </c>
      <c r="AB102" s="68">
        <v>1345.7</v>
      </c>
      <c r="AC102" s="69">
        <v>725.4</v>
      </c>
      <c r="AD102" s="52">
        <f t="shared" si="28"/>
        <v>620.30000000000007</v>
      </c>
      <c r="AE102" s="69">
        <v>0</v>
      </c>
      <c r="AF102" s="68">
        <v>0</v>
      </c>
      <c r="AG102" s="52">
        <f t="shared" si="29"/>
        <v>0</v>
      </c>
      <c r="AH102" s="68">
        <v>302</v>
      </c>
      <c r="AI102" s="69">
        <v>0</v>
      </c>
      <c r="AJ102" s="53">
        <f t="shared" si="30"/>
        <v>302</v>
      </c>
    </row>
    <row r="103" spans="1:36" ht="25.5">
      <c r="A103" s="32">
        <v>83</v>
      </c>
      <c r="B103" s="63" t="s">
        <v>118</v>
      </c>
      <c r="C103" s="67">
        <v>7556</v>
      </c>
      <c r="D103" s="51">
        <f t="shared" si="16"/>
        <v>38288.300000000003</v>
      </c>
      <c r="E103" s="52">
        <f t="shared" si="17"/>
        <v>38291.199999999997</v>
      </c>
      <c r="F103" s="53">
        <f t="shared" si="18"/>
        <v>-2.8999999999941792</v>
      </c>
      <c r="G103" s="68">
        <v>0</v>
      </c>
      <c r="H103" s="69">
        <v>0</v>
      </c>
      <c r="I103" s="55">
        <f t="shared" si="19"/>
        <v>0</v>
      </c>
      <c r="J103" s="69">
        <v>0</v>
      </c>
      <c r="K103" s="68">
        <v>3</v>
      </c>
      <c r="L103" s="55">
        <f t="shared" si="20"/>
        <v>-3</v>
      </c>
      <c r="M103" s="69">
        <v>0</v>
      </c>
      <c r="N103" s="68">
        <v>0</v>
      </c>
      <c r="O103" s="55">
        <f t="shared" si="21"/>
        <v>0</v>
      </c>
      <c r="P103" s="68">
        <v>38288.300000000003</v>
      </c>
      <c r="Q103" s="69">
        <v>38288.199999999997</v>
      </c>
      <c r="R103" s="55">
        <f t="shared" si="22"/>
        <v>0.10000000000582077</v>
      </c>
      <c r="S103" s="69">
        <v>0</v>
      </c>
      <c r="T103" s="68">
        <v>0</v>
      </c>
      <c r="U103" s="56">
        <f t="shared" si="23"/>
        <v>0</v>
      </c>
      <c r="V103" s="51">
        <f t="shared" si="24"/>
        <v>45844.3</v>
      </c>
      <c r="W103" s="52">
        <f t="shared" si="25"/>
        <v>37105.599999999999</v>
      </c>
      <c r="X103" s="53">
        <f t="shared" si="26"/>
        <v>8738.7000000000044</v>
      </c>
      <c r="Y103" s="99">
        <v>34384.300000000003</v>
      </c>
      <c r="Z103" s="68">
        <v>32478.9</v>
      </c>
      <c r="AA103" s="52">
        <f t="shared" si="27"/>
        <v>1905.4000000000015</v>
      </c>
      <c r="AB103" s="68">
        <v>6220</v>
      </c>
      <c r="AC103" s="69">
        <v>3557.7</v>
      </c>
      <c r="AD103" s="52">
        <f t="shared" si="28"/>
        <v>2662.3</v>
      </c>
      <c r="AE103" s="69">
        <v>100</v>
      </c>
      <c r="AF103" s="68">
        <v>0</v>
      </c>
      <c r="AG103" s="52">
        <f t="shared" si="29"/>
        <v>100</v>
      </c>
      <c r="AH103" s="68">
        <v>5140</v>
      </c>
      <c r="AI103" s="69">
        <v>1069</v>
      </c>
      <c r="AJ103" s="53">
        <f t="shared" si="30"/>
        <v>4071</v>
      </c>
    </row>
    <row r="104" spans="1:36">
      <c r="A104" s="32">
        <v>84</v>
      </c>
      <c r="B104" s="62" t="s">
        <v>119</v>
      </c>
      <c r="C104" s="67">
        <v>2715.3</v>
      </c>
      <c r="D104" s="51">
        <f t="shared" si="16"/>
        <v>26335.1</v>
      </c>
      <c r="E104" s="52">
        <f t="shared" si="17"/>
        <v>26334.7</v>
      </c>
      <c r="F104" s="53">
        <f t="shared" si="18"/>
        <v>0.39999999999781721</v>
      </c>
      <c r="G104" s="68">
        <v>0</v>
      </c>
      <c r="H104" s="69">
        <v>0</v>
      </c>
      <c r="I104" s="55">
        <f t="shared" si="19"/>
        <v>0</v>
      </c>
      <c r="J104" s="69">
        <v>0</v>
      </c>
      <c r="K104" s="68">
        <v>0</v>
      </c>
      <c r="L104" s="55">
        <f t="shared" si="20"/>
        <v>0</v>
      </c>
      <c r="M104" s="69">
        <v>0</v>
      </c>
      <c r="N104" s="68">
        <v>0</v>
      </c>
      <c r="O104" s="55">
        <f t="shared" si="21"/>
        <v>0</v>
      </c>
      <c r="P104" s="68">
        <v>26335.1</v>
      </c>
      <c r="Q104" s="69">
        <v>26334.7</v>
      </c>
      <c r="R104" s="55">
        <f t="shared" si="22"/>
        <v>0.39999999999781721</v>
      </c>
      <c r="S104" s="69">
        <v>0</v>
      </c>
      <c r="T104" s="68">
        <v>0</v>
      </c>
      <c r="U104" s="56">
        <f t="shared" si="23"/>
        <v>0</v>
      </c>
      <c r="V104" s="51">
        <f t="shared" si="24"/>
        <v>29050.400000000001</v>
      </c>
      <c r="W104" s="52">
        <f t="shared" si="25"/>
        <v>27127.4</v>
      </c>
      <c r="X104" s="53">
        <f t="shared" si="26"/>
        <v>1923</v>
      </c>
      <c r="Y104" s="99">
        <v>26915.4</v>
      </c>
      <c r="Z104" s="68">
        <v>25328.400000000001</v>
      </c>
      <c r="AA104" s="52">
        <f t="shared" si="27"/>
        <v>1587</v>
      </c>
      <c r="AB104" s="68">
        <v>1831</v>
      </c>
      <c r="AC104" s="69">
        <v>1495</v>
      </c>
      <c r="AD104" s="52">
        <f t="shared" si="28"/>
        <v>336</v>
      </c>
      <c r="AE104" s="69">
        <v>0</v>
      </c>
      <c r="AF104" s="68">
        <v>0</v>
      </c>
      <c r="AG104" s="52">
        <f t="shared" si="29"/>
        <v>0</v>
      </c>
      <c r="AH104" s="68">
        <v>304</v>
      </c>
      <c r="AI104" s="69">
        <v>304</v>
      </c>
      <c r="AJ104" s="53">
        <f t="shared" si="30"/>
        <v>0</v>
      </c>
    </row>
    <row r="105" spans="1:36" ht="25.5">
      <c r="A105" s="32">
        <v>85</v>
      </c>
      <c r="B105" s="63" t="s">
        <v>120</v>
      </c>
      <c r="C105" s="67">
        <v>529.29999999999995</v>
      </c>
      <c r="D105" s="51">
        <f t="shared" si="16"/>
        <v>26766.5</v>
      </c>
      <c r="E105" s="52">
        <f t="shared" si="17"/>
        <v>26766.3</v>
      </c>
      <c r="F105" s="53">
        <f t="shared" si="18"/>
        <v>0.2000000000007276</v>
      </c>
      <c r="G105" s="68">
        <v>0</v>
      </c>
      <c r="H105" s="69">
        <v>0</v>
      </c>
      <c r="I105" s="55">
        <f t="shared" si="19"/>
        <v>0</v>
      </c>
      <c r="J105" s="69">
        <v>0</v>
      </c>
      <c r="K105" s="68">
        <v>0</v>
      </c>
      <c r="L105" s="55">
        <f t="shared" si="20"/>
        <v>0</v>
      </c>
      <c r="M105" s="69">
        <v>0</v>
      </c>
      <c r="N105" s="68">
        <v>0</v>
      </c>
      <c r="O105" s="55">
        <f t="shared" si="21"/>
        <v>0</v>
      </c>
      <c r="P105" s="68">
        <v>26766.5</v>
      </c>
      <c r="Q105" s="69">
        <v>26766.3</v>
      </c>
      <c r="R105" s="55">
        <f t="shared" si="22"/>
        <v>0.2000000000007276</v>
      </c>
      <c r="S105" s="69">
        <v>0</v>
      </c>
      <c r="T105" s="68">
        <v>0</v>
      </c>
      <c r="U105" s="56">
        <f t="shared" si="23"/>
        <v>0</v>
      </c>
      <c r="V105" s="51">
        <f t="shared" si="24"/>
        <v>27295.8</v>
      </c>
      <c r="W105" s="52">
        <f t="shared" si="25"/>
        <v>26311.4</v>
      </c>
      <c r="X105" s="53">
        <f t="shared" si="26"/>
        <v>984.39999999999782</v>
      </c>
      <c r="Y105" s="99">
        <v>25320.799999999999</v>
      </c>
      <c r="Z105" s="68">
        <v>24841.7</v>
      </c>
      <c r="AA105" s="52">
        <f t="shared" si="27"/>
        <v>479.09999999999854</v>
      </c>
      <c r="AB105" s="68">
        <v>1659</v>
      </c>
      <c r="AC105" s="69">
        <v>1168.7</v>
      </c>
      <c r="AD105" s="52">
        <f t="shared" si="28"/>
        <v>490.29999999999995</v>
      </c>
      <c r="AE105" s="69">
        <v>0</v>
      </c>
      <c r="AF105" s="68">
        <v>0</v>
      </c>
      <c r="AG105" s="52">
        <f t="shared" si="29"/>
        <v>0</v>
      </c>
      <c r="AH105" s="68">
        <v>316</v>
      </c>
      <c r="AI105" s="69">
        <v>301</v>
      </c>
      <c r="AJ105" s="53">
        <f t="shared" si="30"/>
        <v>15</v>
      </c>
    </row>
    <row r="106" spans="1:36">
      <c r="A106" s="32">
        <v>86</v>
      </c>
      <c r="B106" s="62" t="s">
        <v>121</v>
      </c>
      <c r="C106" s="67">
        <v>120.1</v>
      </c>
      <c r="D106" s="51">
        <f t="shared" si="16"/>
        <v>52974</v>
      </c>
      <c r="E106" s="52">
        <f t="shared" si="17"/>
        <v>52973.9</v>
      </c>
      <c r="F106" s="53">
        <f t="shared" si="18"/>
        <v>9.9999999998544808E-2</v>
      </c>
      <c r="G106" s="68">
        <v>0</v>
      </c>
      <c r="H106" s="69">
        <v>0</v>
      </c>
      <c r="I106" s="55">
        <f t="shared" si="19"/>
        <v>0</v>
      </c>
      <c r="J106" s="69">
        <v>0</v>
      </c>
      <c r="K106" s="68">
        <v>0</v>
      </c>
      <c r="L106" s="55">
        <f t="shared" si="20"/>
        <v>0</v>
      </c>
      <c r="M106" s="69">
        <v>0</v>
      </c>
      <c r="N106" s="68">
        <v>0</v>
      </c>
      <c r="O106" s="55">
        <f t="shared" si="21"/>
        <v>0</v>
      </c>
      <c r="P106" s="68">
        <v>52974</v>
      </c>
      <c r="Q106" s="69">
        <v>52973.9</v>
      </c>
      <c r="R106" s="55">
        <f t="shared" si="22"/>
        <v>9.9999999998544808E-2</v>
      </c>
      <c r="S106" s="69">
        <v>0</v>
      </c>
      <c r="T106" s="68">
        <v>0</v>
      </c>
      <c r="U106" s="56">
        <f t="shared" si="23"/>
        <v>0</v>
      </c>
      <c r="V106" s="51">
        <f t="shared" si="24"/>
        <v>53094.1</v>
      </c>
      <c r="W106" s="52">
        <f t="shared" si="25"/>
        <v>51486.299999999996</v>
      </c>
      <c r="X106" s="53">
        <f t="shared" si="26"/>
        <v>1607.8000000000029</v>
      </c>
      <c r="Y106" s="99">
        <v>48891.1</v>
      </c>
      <c r="Z106" s="68">
        <v>48891.1</v>
      </c>
      <c r="AA106" s="52">
        <f t="shared" si="27"/>
        <v>0</v>
      </c>
      <c r="AB106" s="68">
        <v>2910</v>
      </c>
      <c r="AC106" s="69">
        <v>2162</v>
      </c>
      <c r="AD106" s="52">
        <f t="shared" si="28"/>
        <v>748</v>
      </c>
      <c r="AE106" s="69">
        <v>0</v>
      </c>
      <c r="AF106" s="68">
        <v>0</v>
      </c>
      <c r="AG106" s="52">
        <f t="shared" si="29"/>
        <v>0</v>
      </c>
      <c r="AH106" s="68">
        <v>1293</v>
      </c>
      <c r="AI106" s="69">
        <v>433.2</v>
      </c>
      <c r="AJ106" s="53">
        <f t="shared" si="30"/>
        <v>859.8</v>
      </c>
    </row>
    <row r="107" spans="1:36">
      <c r="A107" s="32">
        <v>87</v>
      </c>
      <c r="B107" s="62" t="s">
        <v>122</v>
      </c>
      <c r="C107" s="67">
        <v>18487.599999999999</v>
      </c>
      <c r="D107" s="51">
        <f t="shared" si="16"/>
        <v>46263</v>
      </c>
      <c r="E107" s="52">
        <f t="shared" si="17"/>
        <v>46265.1</v>
      </c>
      <c r="F107" s="53">
        <f t="shared" si="18"/>
        <v>-2.0999999999985448</v>
      </c>
      <c r="G107" s="68">
        <v>0</v>
      </c>
      <c r="H107" s="69">
        <v>0</v>
      </c>
      <c r="I107" s="55">
        <f t="shared" si="19"/>
        <v>0</v>
      </c>
      <c r="J107" s="69">
        <v>0</v>
      </c>
      <c r="K107" s="68">
        <v>3</v>
      </c>
      <c r="L107" s="55">
        <f t="shared" si="20"/>
        <v>-3</v>
      </c>
      <c r="M107" s="69">
        <v>0</v>
      </c>
      <c r="N107" s="68">
        <v>0</v>
      </c>
      <c r="O107" s="55">
        <f t="shared" si="21"/>
        <v>0</v>
      </c>
      <c r="P107" s="68">
        <v>46263</v>
      </c>
      <c r="Q107" s="69">
        <v>46262.1</v>
      </c>
      <c r="R107" s="55">
        <f t="shared" si="22"/>
        <v>0.90000000000145519</v>
      </c>
      <c r="S107" s="69">
        <v>0</v>
      </c>
      <c r="T107" s="68">
        <v>0</v>
      </c>
      <c r="U107" s="56">
        <f t="shared" si="23"/>
        <v>0</v>
      </c>
      <c r="V107" s="51">
        <f t="shared" si="24"/>
        <v>64750.6</v>
      </c>
      <c r="W107" s="52">
        <f t="shared" si="25"/>
        <v>45237.700000000004</v>
      </c>
      <c r="X107" s="53">
        <f t="shared" si="26"/>
        <v>19512.899999999994</v>
      </c>
      <c r="Y107" s="99">
        <v>43161.599999999999</v>
      </c>
      <c r="Z107" s="68">
        <v>38727.4</v>
      </c>
      <c r="AA107" s="52">
        <f t="shared" si="27"/>
        <v>4434.1999999999971</v>
      </c>
      <c r="AB107" s="68">
        <v>10310</v>
      </c>
      <c r="AC107" s="69">
        <v>4104</v>
      </c>
      <c r="AD107" s="52">
        <f t="shared" si="28"/>
        <v>6206</v>
      </c>
      <c r="AE107" s="69">
        <v>0</v>
      </c>
      <c r="AF107" s="68">
        <v>0</v>
      </c>
      <c r="AG107" s="52">
        <f t="shared" si="29"/>
        <v>0</v>
      </c>
      <c r="AH107" s="68">
        <v>11279</v>
      </c>
      <c r="AI107" s="69">
        <v>2406.3000000000002</v>
      </c>
      <c r="AJ107" s="53">
        <f t="shared" si="30"/>
        <v>8872.7000000000007</v>
      </c>
    </row>
    <row r="108" spans="1:36">
      <c r="A108" s="32">
        <v>88</v>
      </c>
      <c r="B108" s="62" t="s">
        <v>123</v>
      </c>
      <c r="C108" s="67">
        <v>2727.5</v>
      </c>
      <c r="D108" s="51">
        <f t="shared" si="16"/>
        <v>29384.3</v>
      </c>
      <c r="E108" s="52">
        <f t="shared" si="17"/>
        <v>29386.799999999999</v>
      </c>
      <c r="F108" s="53">
        <f t="shared" si="18"/>
        <v>-2.5</v>
      </c>
      <c r="G108" s="68">
        <v>0</v>
      </c>
      <c r="H108" s="69">
        <v>0</v>
      </c>
      <c r="I108" s="55">
        <f t="shared" si="19"/>
        <v>0</v>
      </c>
      <c r="J108" s="69">
        <v>0</v>
      </c>
      <c r="K108" s="68">
        <v>3</v>
      </c>
      <c r="L108" s="55">
        <f t="shared" si="20"/>
        <v>-3</v>
      </c>
      <c r="M108" s="69">
        <v>0</v>
      </c>
      <c r="N108" s="68">
        <v>0</v>
      </c>
      <c r="O108" s="55">
        <f t="shared" si="21"/>
        <v>0</v>
      </c>
      <c r="P108" s="68">
        <v>29384.3</v>
      </c>
      <c r="Q108" s="69">
        <v>29383.8</v>
      </c>
      <c r="R108" s="55">
        <f t="shared" si="22"/>
        <v>0.5</v>
      </c>
      <c r="S108" s="69">
        <v>0</v>
      </c>
      <c r="T108" s="68">
        <v>0</v>
      </c>
      <c r="U108" s="56">
        <f t="shared" si="23"/>
        <v>0</v>
      </c>
      <c r="V108" s="51">
        <f t="shared" si="24"/>
        <v>32111.800000000003</v>
      </c>
      <c r="W108" s="52">
        <f t="shared" si="25"/>
        <v>30709.899999999998</v>
      </c>
      <c r="X108" s="53">
        <f t="shared" si="26"/>
        <v>1401.9000000000051</v>
      </c>
      <c r="Y108" s="99">
        <v>27880.9</v>
      </c>
      <c r="Z108" s="68">
        <v>27857.8</v>
      </c>
      <c r="AA108" s="52">
        <f t="shared" si="27"/>
        <v>23.100000000002183</v>
      </c>
      <c r="AB108" s="68">
        <v>3744.9</v>
      </c>
      <c r="AC108" s="69">
        <v>2536.1</v>
      </c>
      <c r="AD108" s="52">
        <f t="shared" si="28"/>
        <v>1208.8000000000002</v>
      </c>
      <c r="AE108" s="69">
        <v>0</v>
      </c>
      <c r="AF108" s="68">
        <v>0</v>
      </c>
      <c r="AG108" s="52">
        <f t="shared" si="29"/>
        <v>0</v>
      </c>
      <c r="AH108" s="68">
        <v>486</v>
      </c>
      <c r="AI108" s="69">
        <v>316</v>
      </c>
      <c r="AJ108" s="53">
        <f t="shared" si="30"/>
        <v>170</v>
      </c>
    </row>
    <row r="109" spans="1:36">
      <c r="A109" s="32">
        <v>89</v>
      </c>
      <c r="B109" s="62" t="s">
        <v>124</v>
      </c>
      <c r="C109" s="67">
        <v>2509.6999999999998</v>
      </c>
      <c r="D109" s="51">
        <f t="shared" si="16"/>
        <v>37587.300000000003</v>
      </c>
      <c r="E109" s="52">
        <f t="shared" si="17"/>
        <v>37587.199999999997</v>
      </c>
      <c r="F109" s="53">
        <f t="shared" si="18"/>
        <v>0.10000000000582077</v>
      </c>
      <c r="G109" s="68">
        <v>0</v>
      </c>
      <c r="H109" s="69">
        <v>0</v>
      </c>
      <c r="I109" s="55">
        <f t="shared" si="19"/>
        <v>0</v>
      </c>
      <c r="J109" s="69">
        <v>6</v>
      </c>
      <c r="K109" s="68">
        <v>6</v>
      </c>
      <c r="L109" s="55">
        <f t="shared" si="20"/>
        <v>0</v>
      </c>
      <c r="M109" s="69">
        <v>0</v>
      </c>
      <c r="N109" s="68">
        <v>0</v>
      </c>
      <c r="O109" s="55">
        <f t="shared" si="21"/>
        <v>0</v>
      </c>
      <c r="P109" s="68">
        <v>37581.300000000003</v>
      </c>
      <c r="Q109" s="69">
        <v>37581.199999999997</v>
      </c>
      <c r="R109" s="55">
        <f t="shared" si="22"/>
        <v>0.10000000000582077</v>
      </c>
      <c r="S109" s="69">
        <v>0</v>
      </c>
      <c r="T109" s="68">
        <v>0</v>
      </c>
      <c r="U109" s="56">
        <f t="shared" si="23"/>
        <v>0</v>
      </c>
      <c r="V109" s="51">
        <f t="shared" si="24"/>
        <v>40097</v>
      </c>
      <c r="W109" s="52">
        <f t="shared" si="25"/>
        <v>38355.300000000003</v>
      </c>
      <c r="X109" s="53">
        <f t="shared" si="26"/>
        <v>1741.6999999999971</v>
      </c>
      <c r="Y109" s="99">
        <v>32599</v>
      </c>
      <c r="Z109" s="68">
        <v>31805.8</v>
      </c>
      <c r="AA109" s="52">
        <f t="shared" si="27"/>
        <v>793.20000000000073</v>
      </c>
      <c r="AB109" s="68">
        <v>5601</v>
      </c>
      <c r="AC109" s="69">
        <v>4854.2</v>
      </c>
      <c r="AD109" s="52">
        <f t="shared" si="28"/>
        <v>746.80000000000018</v>
      </c>
      <c r="AE109" s="69">
        <v>20</v>
      </c>
      <c r="AF109" s="68">
        <v>0</v>
      </c>
      <c r="AG109" s="52">
        <f t="shared" si="29"/>
        <v>20</v>
      </c>
      <c r="AH109" s="68">
        <v>1877</v>
      </c>
      <c r="AI109" s="69">
        <v>1695.3</v>
      </c>
      <c r="AJ109" s="53">
        <f t="shared" si="30"/>
        <v>181.70000000000005</v>
      </c>
    </row>
    <row r="110" spans="1:36" ht="25.5">
      <c r="A110" s="32">
        <v>90</v>
      </c>
      <c r="B110" s="63" t="s">
        <v>125</v>
      </c>
      <c r="C110" s="67">
        <v>873.4</v>
      </c>
      <c r="D110" s="51">
        <f t="shared" si="16"/>
        <v>22320.3</v>
      </c>
      <c r="E110" s="52">
        <f t="shared" si="17"/>
        <v>22320.3</v>
      </c>
      <c r="F110" s="53">
        <f t="shared" si="18"/>
        <v>0</v>
      </c>
      <c r="G110" s="68">
        <v>0</v>
      </c>
      <c r="H110" s="69">
        <v>0</v>
      </c>
      <c r="I110" s="55">
        <f t="shared" si="19"/>
        <v>0</v>
      </c>
      <c r="J110" s="69">
        <v>0</v>
      </c>
      <c r="K110" s="68">
        <v>0</v>
      </c>
      <c r="L110" s="55">
        <f t="shared" si="20"/>
        <v>0</v>
      </c>
      <c r="M110" s="69">
        <v>0</v>
      </c>
      <c r="N110" s="68">
        <v>0</v>
      </c>
      <c r="O110" s="55">
        <f t="shared" si="21"/>
        <v>0</v>
      </c>
      <c r="P110" s="68">
        <v>22320.3</v>
      </c>
      <c r="Q110" s="69">
        <v>22320.3</v>
      </c>
      <c r="R110" s="55">
        <f t="shared" si="22"/>
        <v>0</v>
      </c>
      <c r="S110" s="69">
        <v>0</v>
      </c>
      <c r="T110" s="68">
        <v>0</v>
      </c>
      <c r="U110" s="56">
        <f t="shared" si="23"/>
        <v>0</v>
      </c>
      <c r="V110" s="51">
        <f t="shared" si="24"/>
        <v>23193.7</v>
      </c>
      <c r="W110" s="52">
        <f t="shared" si="25"/>
        <v>22789.000000000004</v>
      </c>
      <c r="X110" s="53">
        <f t="shared" si="26"/>
        <v>404.69999999999709</v>
      </c>
      <c r="Y110" s="99">
        <v>22320.3</v>
      </c>
      <c r="Z110" s="68">
        <v>22188.9</v>
      </c>
      <c r="AA110" s="52">
        <f t="shared" si="27"/>
        <v>131.39999999999782</v>
      </c>
      <c r="AB110" s="68">
        <v>843.4</v>
      </c>
      <c r="AC110" s="69">
        <v>586.70000000000005</v>
      </c>
      <c r="AD110" s="52">
        <f t="shared" si="28"/>
        <v>256.69999999999993</v>
      </c>
      <c r="AE110" s="69">
        <v>0</v>
      </c>
      <c r="AF110" s="68">
        <v>0</v>
      </c>
      <c r="AG110" s="52">
        <f t="shared" si="29"/>
        <v>0</v>
      </c>
      <c r="AH110" s="68">
        <v>30</v>
      </c>
      <c r="AI110" s="69">
        <v>13.4</v>
      </c>
      <c r="AJ110" s="53">
        <f t="shared" si="30"/>
        <v>16.600000000000001</v>
      </c>
    </row>
    <row r="111" spans="1:36">
      <c r="A111" s="32">
        <v>91</v>
      </c>
      <c r="B111" s="62" t="s">
        <v>126</v>
      </c>
      <c r="C111" s="67">
        <v>3698.2</v>
      </c>
      <c r="D111" s="51">
        <f t="shared" si="16"/>
        <v>36114.5</v>
      </c>
      <c r="E111" s="52">
        <f t="shared" si="17"/>
        <v>36114.199999999997</v>
      </c>
      <c r="F111" s="53">
        <f t="shared" si="18"/>
        <v>0.30000000000291038</v>
      </c>
      <c r="G111" s="68">
        <v>0</v>
      </c>
      <c r="H111" s="69">
        <v>0</v>
      </c>
      <c r="I111" s="55">
        <f t="shared" si="19"/>
        <v>0</v>
      </c>
      <c r="J111" s="69">
        <v>0</v>
      </c>
      <c r="K111" s="68">
        <v>0</v>
      </c>
      <c r="L111" s="55">
        <f t="shared" si="20"/>
        <v>0</v>
      </c>
      <c r="M111" s="69">
        <v>0</v>
      </c>
      <c r="N111" s="68">
        <v>0</v>
      </c>
      <c r="O111" s="55">
        <f t="shared" si="21"/>
        <v>0</v>
      </c>
      <c r="P111" s="68">
        <v>36114.5</v>
      </c>
      <c r="Q111" s="69">
        <v>36114.199999999997</v>
      </c>
      <c r="R111" s="55">
        <f t="shared" si="22"/>
        <v>0.30000000000291038</v>
      </c>
      <c r="S111" s="69">
        <v>0</v>
      </c>
      <c r="T111" s="68">
        <v>0</v>
      </c>
      <c r="U111" s="56">
        <f t="shared" si="23"/>
        <v>0</v>
      </c>
      <c r="V111" s="51">
        <f t="shared" si="24"/>
        <v>39812.699999999997</v>
      </c>
      <c r="W111" s="52">
        <f t="shared" si="25"/>
        <v>35895.5</v>
      </c>
      <c r="X111" s="53">
        <f t="shared" si="26"/>
        <v>3917.1999999999971</v>
      </c>
      <c r="Y111" s="99">
        <v>35544.699999999997</v>
      </c>
      <c r="Z111" s="68">
        <v>34098.800000000003</v>
      </c>
      <c r="AA111" s="52">
        <f t="shared" si="27"/>
        <v>1445.8999999999942</v>
      </c>
      <c r="AB111" s="68">
        <v>3098</v>
      </c>
      <c r="AC111" s="69">
        <v>1354.7</v>
      </c>
      <c r="AD111" s="52">
        <f t="shared" si="28"/>
        <v>1743.3</v>
      </c>
      <c r="AE111" s="69">
        <v>0</v>
      </c>
      <c r="AF111" s="68">
        <v>0</v>
      </c>
      <c r="AG111" s="52">
        <f t="shared" si="29"/>
        <v>0</v>
      </c>
      <c r="AH111" s="68">
        <v>1170</v>
      </c>
      <c r="AI111" s="69">
        <v>442</v>
      </c>
      <c r="AJ111" s="53">
        <f t="shared" si="30"/>
        <v>728</v>
      </c>
    </row>
    <row r="112" spans="1:36" ht="25.5">
      <c r="A112" s="32">
        <v>92</v>
      </c>
      <c r="B112" s="63" t="s">
        <v>127</v>
      </c>
      <c r="C112" s="67">
        <v>10169.299999999999</v>
      </c>
      <c r="D112" s="51">
        <f t="shared" si="16"/>
        <v>51055.7</v>
      </c>
      <c r="E112" s="52">
        <f t="shared" si="17"/>
        <v>51055.6</v>
      </c>
      <c r="F112" s="53">
        <f t="shared" si="18"/>
        <v>9.9999999998544808E-2</v>
      </c>
      <c r="G112" s="68">
        <v>0</v>
      </c>
      <c r="H112" s="69">
        <v>0</v>
      </c>
      <c r="I112" s="55">
        <f t="shared" si="19"/>
        <v>0</v>
      </c>
      <c r="J112" s="69">
        <v>0</v>
      </c>
      <c r="K112" s="68">
        <v>0</v>
      </c>
      <c r="L112" s="55">
        <f t="shared" si="20"/>
        <v>0</v>
      </c>
      <c r="M112" s="69">
        <v>0</v>
      </c>
      <c r="N112" s="68">
        <v>0</v>
      </c>
      <c r="O112" s="55">
        <f t="shared" si="21"/>
        <v>0</v>
      </c>
      <c r="P112" s="68">
        <v>51055.7</v>
      </c>
      <c r="Q112" s="69">
        <v>51055.6</v>
      </c>
      <c r="R112" s="55">
        <f t="shared" si="22"/>
        <v>9.9999999998544808E-2</v>
      </c>
      <c r="S112" s="69">
        <v>0</v>
      </c>
      <c r="T112" s="68">
        <v>0</v>
      </c>
      <c r="U112" s="56">
        <f t="shared" si="23"/>
        <v>0</v>
      </c>
      <c r="V112" s="51">
        <f t="shared" si="24"/>
        <v>61225</v>
      </c>
      <c r="W112" s="52">
        <f t="shared" si="25"/>
        <v>47829.299999999996</v>
      </c>
      <c r="X112" s="53">
        <f t="shared" si="26"/>
        <v>13395.700000000004</v>
      </c>
      <c r="Y112" s="99">
        <v>46554.1</v>
      </c>
      <c r="Z112" s="68">
        <v>41724</v>
      </c>
      <c r="AA112" s="52">
        <f t="shared" si="27"/>
        <v>4830.0999999999985</v>
      </c>
      <c r="AB112" s="100">
        <v>9830.9</v>
      </c>
      <c r="AC112" s="69">
        <v>6065.6</v>
      </c>
      <c r="AD112" s="52">
        <f t="shared" si="28"/>
        <v>3765.2999999999993</v>
      </c>
      <c r="AE112" s="69">
        <v>0</v>
      </c>
      <c r="AF112" s="68">
        <v>0</v>
      </c>
      <c r="AG112" s="52">
        <f t="shared" si="29"/>
        <v>0</v>
      </c>
      <c r="AH112" s="100">
        <v>4840</v>
      </c>
      <c r="AI112" s="99">
        <v>39.700000000000003</v>
      </c>
      <c r="AJ112" s="53">
        <f t="shared" si="30"/>
        <v>4800.3</v>
      </c>
    </row>
    <row r="113" spans="1:36">
      <c r="A113" s="32">
        <v>93</v>
      </c>
      <c r="B113" s="62" t="s">
        <v>128</v>
      </c>
      <c r="C113" s="67">
        <v>11543.4</v>
      </c>
      <c r="D113" s="51">
        <f t="shared" si="16"/>
        <v>39861.800000000003</v>
      </c>
      <c r="E113" s="52">
        <f t="shared" si="17"/>
        <v>39861.599999999999</v>
      </c>
      <c r="F113" s="53">
        <f t="shared" si="18"/>
        <v>0.20000000000436557</v>
      </c>
      <c r="G113" s="68">
        <v>0</v>
      </c>
      <c r="H113" s="69">
        <v>0</v>
      </c>
      <c r="I113" s="55">
        <f t="shared" si="19"/>
        <v>0</v>
      </c>
      <c r="J113" s="69">
        <v>0</v>
      </c>
      <c r="K113" s="68">
        <v>0</v>
      </c>
      <c r="L113" s="55">
        <f t="shared" si="20"/>
        <v>0</v>
      </c>
      <c r="M113" s="69">
        <v>0</v>
      </c>
      <c r="N113" s="68">
        <v>0</v>
      </c>
      <c r="O113" s="55">
        <f t="shared" si="21"/>
        <v>0</v>
      </c>
      <c r="P113" s="68">
        <v>39861.800000000003</v>
      </c>
      <c r="Q113" s="69">
        <v>39861.599999999999</v>
      </c>
      <c r="R113" s="55">
        <f t="shared" si="22"/>
        <v>0.20000000000436557</v>
      </c>
      <c r="S113" s="69">
        <v>0</v>
      </c>
      <c r="T113" s="68">
        <v>0</v>
      </c>
      <c r="U113" s="56">
        <f t="shared" si="23"/>
        <v>0</v>
      </c>
      <c r="V113" s="51">
        <f t="shared" si="24"/>
        <v>51405.2</v>
      </c>
      <c r="W113" s="52">
        <f t="shared" si="25"/>
        <v>43336.099999999991</v>
      </c>
      <c r="X113" s="53">
        <f t="shared" si="26"/>
        <v>8069.1000000000058</v>
      </c>
      <c r="Y113" s="99">
        <v>39872</v>
      </c>
      <c r="Z113" s="68">
        <v>35272.699999999997</v>
      </c>
      <c r="AA113" s="52">
        <f t="shared" si="27"/>
        <v>4599.3000000000029</v>
      </c>
      <c r="AB113" s="68">
        <v>7885</v>
      </c>
      <c r="AC113" s="69">
        <v>5066.7</v>
      </c>
      <c r="AD113" s="52">
        <f t="shared" si="28"/>
        <v>2818.3</v>
      </c>
      <c r="AE113" s="69">
        <v>0</v>
      </c>
      <c r="AF113" s="68">
        <v>0</v>
      </c>
      <c r="AG113" s="52">
        <f t="shared" si="29"/>
        <v>0</v>
      </c>
      <c r="AH113" s="68">
        <v>3648.2</v>
      </c>
      <c r="AI113" s="69">
        <v>2996.7</v>
      </c>
      <c r="AJ113" s="53">
        <f t="shared" si="30"/>
        <v>651.5</v>
      </c>
    </row>
    <row r="114" spans="1:36" ht="25.5">
      <c r="A114" s="32">
        <v>94</v>
      </c>
      <c r="B114" s="62" t="s">
        <v>129</v>
      </c>
      <c r="C114" s="67">
        <v>5513</v>
      </c>
      <c r="D114" s="51">
        <f t="shared" si="16"/>
        <v>37812.199999999997</v>
      </c>
      <c r="E114" s="52">
        <f t="shared" si="17"/>
        <v>37814.9</v>
      </c>
      <c r="F114" s="53">
        <f t="shared" si="18"/>
        <v>-2.7000000000043656</v>
      </c>
      <c r="G114" s="68">
        <v>0</v>
      </c>
      <c r="H114" s="69">
        <v>0</v>
      </c>
      <c r="I114" s="55">
        <f t="shared" si="19"/>
        <v>0</v>
      </c>
      <c r="J114" s="69">
        <v>0</v>
      </c>
      <c r="K114" s="68">
        <v>3</v>
      </c>
      <c r="L114" s="55">
        <f t="shared" si="20"/>
        <v>-3</v>
      </c>
      <c r="M114" s="69">
        <v>0</v>
      </c>
      <c r="N114" s="68">
        <v>0</v>
      </c>
      <c r="O114" s="55">
        <f t="shared" si="21"/>
        <v>0</v>
      </c>
      <c r="P114" s="68">
        <v>37812.199999999997</v>
      </c>
      <c r="Q114" s="69">
        <v>37811.9</v>
      </c>
      <c r="R114" s="55">
        <f t="shared" si="22"/>
        <v>0.29999999999563443</v>
      </c>
      <c r="S114" s="69">
        <v>0</v>
      </c>
      <c r="T114" s="68">
        <v>0</v>
      </c>
      <c r="U114" s="56">
        <f t="shared" si="23"/>
        <v>0</v>
      </c>
      <c r="V114" s="51">
        <f t="shared" si="24"/>
        <v>43325.2</v>
      </c>
      <c r="W114" s="52">
        <f t="shared" si="25"/>
        <v>36905.800000000003</v>
      </c>
      <c r="X114" s="53">
        <f t="shared" si="26"/>
        <v>6419.3999999999942</v>
      </c>
      <c r="Y114" s="99">
        <v>36109</v>
      </c>
      <c r="Z114" s="68">
        <v>33911.5</v>
      </c>
      <c r="AA114" s="52">
        <f t="shared" si="27"/>
        <v>2197.5</v>
      </c>
      <c r="AB114" s="68">
        <v>5286.2</v>
      </c>
      <c r="AC114" s="69">
        <v>2954.3</v>
      </c>
      <c r="AD114" s="52">
        <f t="shared" si="28"/>
        <v>2331.8999999999996</v>
      </c>
      <c r="AE114" s="69">
        <v>0</v>
      </c>
      <c r="AF114" s="68">
        <v>0</v>
      </c>
      <c r="AG114" s="52">
        <f t="shared" si="29"/>
        <v>0</v>
      </c>
      <c r="AH114" s="68">
        <v>1930</v>
      </c>
      <c r="AI114" s="69">
        <v>40</v>
      </c>
      <c r="AJ114" s="53">
        <f t="shared" si="30"/>
        <v>1890</v>
      </c>
    </row>
    <row r="115" spans="1:36">
      <c r="A115" s="32">
        <v>95</v>
      </c>
      <c r="B115" s="62" t="s">
        <v>130</v>
      </c>
      <c r="C115" s="67">
        <v>11521.5</v>
      </c>
      <c r="D115" s="51">
        <f t="shared" si="16"/>
        <v>64887.1</v>
      </c>
      <c r="E115" s="52">
        <f t="shared" si="17"/>
        <v>64877.1</v>
      </c>
      <c r="F115" s="53">
        <f t="shared" si="18"/>
        <v>10</v>
      </c>
      <c r="G115" s="68">
        <v>0</v>
      </c>
      <c r="H115" s="69">
        <v>0</v>
      </c>
      <c r="I115" s="55">
        <f t="shared" si="19"/>
        <v>0</v>
      </c>
      <c r="J115" s="69">
        <v>0</v>
      </c>
      <c r="K115" s="68">
        <v>3</v>
      </c>
      <c r="L115" s="55">
        <f t="shared" si="20"/>
        <v>-3</v>
      </c>
      <c r="M115" s="69">
        <v>0</v>
      </c>
      <c r="N115" s="68">
        <v>0</v>
      </c>
      <c r="O115" s="55">
        <f t="shared" si="21"/>
        <v>0</v>
      </c>
      <c r="P115" s="68">
        <v>64864.6</v>
      </c>
      <c r="Q115" s="69">
        <v>64864.1</v>
      </c>
      <c r="R115" s="55">
        <f t="shared" si="22"/>
        <v>0.5</v>
      </c>
      <c r="S115" s="69">
        <v>22.5</v>
      </c>
      <c r="T115" s="68">
        <v>10</v>
      </c>
      <c r="U115" s="56">
        <f t="shared" si="23"/>
        <v>12.5</v>
      </c>
      <c r="V115" s="51">
        <f t="shared" si="24"/>
        <v>76408.600000000006</v>
      </c>
      <c r="W115" s="52">
        <f t="shared" si="25"/>
        <v>60699.5</v>
      </c>
      <c r="X115" s="53">
        <f t="shared" si="26"/>
        <v>15709.100000000006</v>
      </c>
      <c r="Y115" s="99">
        <v>64987.5</v>
      </c>
      <c r="Z115" s="68">
        <v>56823.9</v>
      </c>
      <c r="AA115" s="52">
        <f t="shared" si="27"/>
        <v>8163.5999999999985</v>
      </c>
      <c r="AB115" s="68">
        <v>9451.6</v>
      </c>
      <c r="AC115" s="69">
        <v>2931.6</v>
      </c>
      <c r="AD115" s="52">
        <f t="shared" si="28"/>
        <v>6520</v>
      </c>
      <c r="AE115" s="69">
        <v>0</v>
      </c>
      <c r="AF115" s="68">
        <v>0</v>
      </c>
      <c r="AG115" s="52">
        <f t="shared" si="29"/>
        <v>0</v>
      </c>
      <c r="AH115" s="68">
        <v>1969.5</v>
      </c>
      <c r="AI115" s="69">
        <v>944</v>
      </c>
      <c r="AJ115" s="53">
        <f t="shared" si="30"/>
        <v>1025.5</v>
      </c>
    </row>
    <row r="116" spans="1:36">
      <c r="A116" s="32">
        <v>96</v>
      </c>
      <c r="B116" s="64" t="s">
        <v>131</v>
      </c>
      <c r="C116" s="67">
        <v>3006.1</v>
      </c>
      <c r="D116" s="51">
        <f t="shared" si="16"/>
        <v>14589.1</v>
      </c>
      <c r="E116" s="52">
        <f t="shared" si="17"/>
        <v>14588.7</v>
      </c>
      <c r="F116" s="53">
        <f t="shared" si="18"/>
        <v>0.3999999999996362</v>
      </c>
      <c r="G116" s="68">
        <v>0</v>
      </c>
      <c r="H116" s="69">
        <v>0</v>
      </c>
      <c r="I116" s="55">
        <f t="shared" si="19"/>
        <v>0</v>
      </c>
      <c r="J116" s="69">
        <v>0</v>
      </c>
      <c r="K116" s="68">
        <v>0</v>
      </c>
      <c r="L116" s="55">
        <f t="shared" si="20"/>
        <v>0</v>
      </c>
      <c r="M116" s="69">
        <v>0</v>
      </c>
      <c r="N116" s="68">
        <v>0</v>
      </c>
      <c r="O116" s="55">
        <f t="shared" si="21"/>
        <v>0</v>
      </c>
      <c r="P116" s="68">
        <v>14589.1</v>
      </c>
      <c r="Q116" s="69">
        <v>14588.7</v>
      </c>
      <c r="R116" s="55">
        <f t="shared" si="22"/>
        <v>0.3999999999996362</v>
      </c>
      <c r="S116" s="69">
        <v>0</v>
      </c>
      <c r="T116" s="68">
        <v>0</v>
      </c>
      <c r="U116" s="56">
        <f t="shared" si="23"/>
        <v>0</v>
      </c>
      <c r="V116" s="51">
        <f t="shared" si="24"/>
        <v>17595.2</v>
      </c>
      <c r="W116" s="52">
        <f t="shared" si="25"/>
        <v>13622.2</v>
      </c>
      <c r="X116" s="53">
        <f t="shared" si="26"/>
        <v>3973</v>
      </c>
      <c r="Y116" s="99">
        <v>15750.2</v>
      </c>
      <c r="Z116" s="68">
        <v>13290.1</v>
      </c>
      <c r="AA116" s="52">
        <f t="shared" si="27"/>
        <v>2460.1000000000004</v>
      </c>
      <c r="AB116" s="68">
        <v>1765</v>
      </c>
      <c r="AC116" s="69">
        <v>332.1</v>
      </c>
      <c r="AD116" s="52">
        <f t="shared" si="28"/>
        <v>1432.9</v>
      </c>
      <c r="AE116" s="69">
        <v>0</v>
      </c>
      <c r="AF116" s="68">
        <v>0</v>
      </c>
      <c r="AG116" s="52">
        <f t="shared" si="29"/>
        <v>0</v>
      </c>
      <c r="AH116" s="68">
        <v>80</v>
      </c>
      <c r="AI116" s="69">
        <v>0</v>
      </c>
      <c r="AJ116" s="53">
        <f t="shared" si="30"/>
        <v>80</v>
      </c>
    </row>
    <row r="117" spans="1:36">
      <c r="A117" s="32">
        <v>97</v>
      </c>
      <c r="B117" s="65" t="s">
        <v>132</v>
      </c>
      <c r="C117" s="67">
        <v>1075.7</v>
      </c>
      <c r="D117" s="51">
        <f t="shared" si="16"/>
        <v>24552.3</v>
      </c>
      <c r="E117" s="52">
        <f t="shared" si="17"/>
        <v>24551.8</v>
      </c>
      <c r="F117" s="53">
        <f t="shared" si="18"/>
        <v>0.5</v>
      </c>
      <c r="G117" s="68">
        <v>0</v>
      </c>
      <c r="H117" s="69">
        <v>0</v>
      </c>
      <c r="I117" s="55">
        <f t="shared" si="19"/>
        <v>0</v>
      </c>
      <c r="J117" s="69">
        <v>0</v>
      </c>
      <c r="K117" s="68">
        <v>0</v>
      </c>
      <c r="L117" s="55">
        <f t="shared" si="20"/>
        <v>0</v>
      </c>
      <c r="M117" s="69">
        <v>0</v>
      </c>
      <c r="N117" s="68">
        <v>0</v>
      </c>
      <c r="O117" s="55">
        <f t="shared" si="21"/>
        <v>0</v>
      </c>
      <c r="P117" s="68">
        <v>24552.3</v>
      </c>
      <c r="Q117" s="69">
        <v>24551.8</v>
      </c>
      <c r="R117" s="55">
        <f t="shared" si="22"/>
        <v>0.5</v>
      </c>
      <c r="S117" s="69">
        <v>0</v>
      </c>
      <c r="T117" s="68">
        <v>0</v>
      </c>
      <c r="U117" s="56">
        <f t="shared" si="23"/>
        <v>0</v>
      </c>
      <c r="V117" s="51">
        <f t="shared" si="24"/>
        <v>25628</v>
      </c>
      <c r="W117" s="52">
        <f t="shared" si="25"/>
        <v>21427.5</v>
      </c>
      <c r="X117" s="53">
        <f t="shared" si="26"/>
        <v>4200.5</v>
      </c>
      <c r="Y117" s="99">
        <v>21575.5</v>
      </c>
      <c r="Z117" s="68">
        <v>17867.599999999999</v>
      </c>
      <c r="AA117" s="52">
        <f t="shared" si="27"/>
        <v>3707.9000000000015</v>
      </c>
      <c r="AB117" s="68">
        <v>3996.5</v>
      </c>
      <c r="AC117" s="69">
        <v>3556.9</v>
      </c>
      <c r="AD117" s="52">
        <f t="shared" si="28"/>
        <v>439.59999999999991</v>
      </c>
      <c r="AE117" s="69">
        <v>0</v>
      </c>
      <c r="AF117" s="68">
        <v>0</v>
      </c>
      <c r="AG117" s="52">
        <f t="shared" si="29"/>
        <v>0</v>
      </c>
      <c r="AH117" s="68">
        <v>56</v>
      </c>
      <c r="AI117" s="69">
        <v>3</v>
      </c>
      <c r="AJ117" s="53">
        <f t="shared" si="30"/>
        <v>53</v>
      </c>
    </row>
    <row r="118" spans="1:36" ht="25.5">
      <c r="A118" s="32">
        <v>98</v>
      </c>
      <c r="B118" s="65" t="s">
        <v>133</v>
      </c>
      <c r="C118" s="67">
        <v>2237.6</v>
      </c>
      <c r="D118" s="51">
        <f t="shared" si="16"/>
        <v>15790.6</v>
      </c>
      <c r="E118" s="52">
        <f t="shared" si="17"/>
        <v>15790.4</v>
      </c>
      <c r="F118" s="53">
        <f t="shared" si="18"/>
        <v>0.2000000000007276</v>
      </c>
      <c r="G118" s="68">
        <v>0</v>
      </c>
      <c r="H118" s="69">
        <v>0</v>
      </c>
      <c r="I118" s="55">
        <f t="shared" si="19"/>
        <v>0</v>
      </c>
      <c r="J118" s="69">
        <v>0</v>
      </c>
      <c r="K118" s="68">
        <v>0</v>
      </c>
      <c r="L118" s="55">
        <f t="shared" si="20"/>
        <v>0</v>
      </c>
      <c r="M118" s="69">
        <v>0</v>
      </c>
      <c r="N118" s="68">
        <v>0</v>
      </c>
      <c r="O118" s="55">
        <f t="shared" si="21"/>
        <v>0</v>
      </c>
      <c r="P118" s="68">
        <v>15790.6</v>
      </c>
      <c r="Q118" s="69">
        <v>15790.4</v>
      </c>
      <c r="R118" s="55">
        <f t="shared" si="22"/>
        <v>0.2000000000007276</v>
      </c>
      <c r="S118" s="69">
        <v>0</v>
      </c>
      <c r="T118" s="68">
        <v>0</v>
      </c>
      <c r="U118" s="56">
        <f t="shared" si="23"/>
        <v>0</v>
      </c>
      <c r="V118" s="51">
        <f t="shared" si="24"/>
        <v>18028.2</v>
      </c>
      <c r="W118" s="52">
        <f t="shared" si="25"/>
        <v>16395.900000000001</v>
      </c>
      <c r="X118" s="53">
        <f t="shared" si="26"/>
        <v>1632.2999999999993</v>
      </c>
      <c r="Y118" s="99">
        <v>15555.2</v>
      </c>
      <c r="Z118" s="68">
        <v>14829.3</v>
      </c>
      <c r="AA118" s="52">
        <f t="shared" si="27"/>
        <v>725.90000000000146</v>
      </c>
      <c r="AB118" s="68">
        <v>1515</v>
      </c>
      <c r="AC118" s="69">
        <v>1135.5999999999999</v>
      </c>
      <c r="AD118" s="52">
        <f t="shared" si="28"/>
        <v>379.40000000000009</v>
      </c>
      <c r="AE118" s="69">
        <v>0</v>
      </c>
      <c r="AF118" s="68">
        <v>0</v>
      </c>
      <c r="AG118" s="52">
        <f t="shared" si="29"/>
        <v>0</v>
      </c>
      <c r="AH118" s="68">
        <v>958</v>
      </c>
      <c r="AI118" s="69">
        <v>431</v>
      </c>
      <c r="AJ118" s="53">
        <f t="shared" si="30"/>
        <v>527</v>
      </c>
    </row>
    <row r="119" spans="1:36">
      <c r="A119" s="32">
        <v>99</v>
      </c>
      <c r="B119" s="65" t="s">
        <v>134</v>
      </c>
      <c r="C119" s="67">
        <v>2962.3</v>
      </c>
      <c r="D119" s="51">
        <f t="shared" si="16"/>
        <v>17486.7</v>
      </c>
      <c r="E119" s="52">
        <f t="shared" si="17"/>
        <v>17486.5</v>
      </c>
      <c r="F119" s="53">
        <f t="shared" si="18"/>
        <v>0.2000000000007276</v>
      </c>
      <c r="G119" s="68">
        <v>0</v>
      </c>
      <c r="H119" s="69">
        <v>0</v>
      </c>
      <c r="I119" s="55">
        <f t="shared" si="19"/>
        <v>0</v>
      </c>
      <c r="J119" s="69">
        <v>0</v>
      </c>
      <c r="K119" s="68">
        <v>0</v>
      </c>
      <c r="L119" s="55">
        <f t="shared" si="20"/>
        <v>0</v>
      </c>
      <c r="M119" s="69">
        <v>0</v>
      </c>
      <c r="N119" s="68">
        <v>0</v>
      </c>
      <c r="O119" s="55">
        <f t="shared" si="21"/>
        <v>0</v>
      </c>
      <c r="P119" s="68">
        <v>17486.7</v>
      </c>
      <c r="Q119" s="69">
        <v>17486.5</v>
      </c>
      <c r="R119" s="55">
        <f t="shared" si="22"/>
        <v>0.2000000000007276</v>
      </c>
      <c r="S119" s="69">
        <v>0</v>
      </c>
      <c r="T119" s="68">
        <v>0</v>
      </c>
      <c r="U119" s="56">
        <f t="shared" si="23"/>
        <v>0</v>
      </c>
      <c r="V119" s="51">
        <f t="shared" si="24"/>
        <v>20449</v>
      </c>
      <c r="W119" s="52">
        <f t="shared" si="25"/>
        <v>19758.500000000004</v>
      </c>
      <c r="X119" s="53">
        <f t="shared" si="26"/>
        <v>690.49999999999636</v>
      </c>
      <c r="Y119" s="99">
        <v>16247.1</v>
      </c>
      <c r="Z119" s="68">
        <v>16246.2</v>
      </c>
      <c r="AA119" s="52">
        <f t="shared" si="27"/>
        <v>0.8999999999996362</v>
      </c>
      <c r="AB119" s="68">
        <v>1115</v>
      </c>
      <c r="AC119" s="69">
        <v>567.9</v>
      </c>
      <c r="AD119" s="52">
        <f t="shared" si="28"/>
        <v>547.1</v>
      </c>
      <c r="AE119" s="69">
        <v>0</v>
      </c>
      <c r="AF119" s="68">
        <v>0</v>
      </c>
      <c r="AG119" s="52">
        <f t="shared" si="29"/>
        <v>0</v>
      </c>
      <c r="AH119" s="68">
        <v>3086.9</v>
      </c>
      <c r="AI119" s="69">
        <v>2944.4</v>
      </c>
      <c r="AJ119" s="53">
        <f t="shared" si="30"/>
        <v>142.5</v>
      </c>
    </row>
    <row r="120" spans="1:36">
      <c r="A120" s="32">
        <v>100</v>
      </c>
      <c r="B120" s="65" t="s">
        <v>135</v>
      </c>
      <c r="C120" s="67">
        <v>33.299999999999997</v>
      </c>
      <c r="D120" s="51">
        <f t="shared" si="16"/>
        <v>20919.7</v>
      </c>
      <c r="E120" s="52">
        <f t="shared" si="17"/>
        <v>20919.5</v>
      </c>
      <c r="F120" s="53">
        <f t="shared" si="18"/>
        <v>0.2000000000007276</v>
      </c>
      <c r="G120" s="68">
        <v>0</v>
      </c>
      <c r="H120" s="69">
        <v>0</v>
      </c>
      <c r="I120" s="55">
        <f t="shared" si="19"/>
        <v>0</v>
      </c>
      <c r="J120" s="69">
        <v>0</v>
      </c>
      <c r="K120" s="68">
        <v>0</v>
      </c>
      <c r="L120" s="55">
        <f t="shared" si="20"/>
        <v>0</v>
      </c>
      <c r="M120" s="69">
        <v>0</v>
      </c>
      <c r="N120" s="68">
        <v>0</v>
      </c>
      <c r="O120" s="55">
        <f t="shared" si="21"/>
        <v>0</v>
      </c>
      <c r="P120" s="68">
        <v>20919.7</v>
      </c>
      <c r="Q120" s="69">
        <v>20919.5</v>
      </c>
      <c r="R120" s="55">
        <f t="shared" si="22"/>
        <v>0.2000000000007276</v>
      </c>
      <c r="S120" s="69">
        <v>0</v>
      </c>
      <c r="T120" s="68">
        <v>0</v>
      </c>
      <c r="U120" s="56">
        <f t="shared" si="23"/>
        <v>0</v>
      </c>
      <c r="V120" s="51">
        <f t="shared" si="24"/>
        <v>20953</v>
      </c>
      <c r="W120" s="52">
        <f t="shared" si="25"/>
        <v>19805.899999999998</v>
      </c>
      <c r="X120" s="53">
        <f t="shared" si="26"/>
        <v>1147.1000000000022</v>
      </c>
      <c r="Y120" s="99">
        <v>19379.7</v>
      </c>
      <c r="Z120" s="68">
        <v>19378.3</v>
      </c>
      <c r="AA120" s="52">
        <f t="shared" si="27"/>
        <v>1.4000000000014552</v>
      </c>
      <c r="AB120" s="68">
        <v>1533.3</v>
      </c>
      <c r="AC120" s="69">
        <v>427.6</v>
      </c>
      <c r="AD120" s="52">
        <f t="shared" si="28"/>
        <v>1105.6999999999998</v>
      </c>
      <c r="AE120" s="69">
        <v>0</v>
      </c>
      <c r="AF120" s="68">
        <v>0</v>
      </c>
      <c r="AG120" s="52">
        <f t="shared" si="29"/>
        <v>0</v>
      </c>
      <c r="AH120" s="68">
        <v>40</v>
      </c>
      <c r="AI120" s="69">
        <v>0</v>
      </c>
      <c r="AJ120" s="53">
        <f t="shared" si="30"/>
        <v>40</v>
      </c>
    </row>
    <row r="121" spans="1:36">
      <c r="A121" s="32">
        <v>101</v>
      </c>
      <c r="B121" s="65" t="s">
        <v>104</v>
      </c>
      <c r="C121" s="67">
        <v>2169.6</v>
      </c>
      <c r="D121" s="51">
        <f t="shared" si="16"/>
        <v>21528.400000000001</v>
      </c>
      <c r="E121" s="52">
        <f t="shared" si="17"/>
        <v>21527.7</v>
      </c>
      <c r="F121" s="53">
        <f t="shared" si="18"/>
        <v>0.7000000000007276</v>
      </c>
      <c r="G121" s="68">
        <v>0</v>
      </c>
      <c r="H121" s="69">
        <v>0</v>
      </c>
      <c r="I121" s="55">
        <f t="shared" si="19"/>
        <v>0</v>
      </c>
      <c r="J121" s="69">
        <v>0</v>
      </c>
      <c r="K121" s="68">
        <v>0</v>
      </c>
      <c r="L121" s="55">
        <f t="shared" si="20"/>
        <v>0</v>
      </c>
      <c r="M121" s="69">
        <v>1050</v>
      </c>
      <c r="N121" s="68">
        <v>1050</v>
      </c>
      <c r="O121" s="55">
        <f t="shared" si="21"/>
        <v>0</v>
      </c>
      <c r="P121" s="68">
        <v>20478.400000000001</v>
      </c>
      <c r="Q121" s="69">
        <v>20477.7</v>
      </c>
      <c r="R121" s="55">
        <f t="shared" si="22"/>
        <v>0.7000000000007276</v>
      </c>
      <c r="S121" s="69">
        <v>0</v>
      </c>
      <c r="T121" s="68">
        <v>0</v>
      </c>
      <c r="U121" s="56">
        <f t="shared" si="23"/>
        <v>0</v>
      </c>
      <c r="V121" s="51">
        <f t="shared" si="24"/>
        <v>23698</v>
      </c>
      <c r="W121" s="52">
        <f t="shared" si="25"/>
        <v>21708.899999999998</v>
      </c>
      <c r="X121" s="53">
        <f t="shared" si="26"/>
        <v>1989.1000000000022</v>
      </c>
      <c r="Y121" s="99">
        <v>20238</v>
      </c>
      <c r="Z121" s="68">
        <v>20230.599999999999</v>
      </c>
      <c r="AA121" s="52">
        <f t="shared" si="27"/>
        <v>7.4000000000014552</v>
      </c>
      <c r="AB121" s="68">
        <v>3366</v>
      </c>
      <c r="AC121" s="69">
        <v>1392.3</v>
      </c>
      <c r="AD121" s="52">
        <f t="shared" si="28"/>
        <v>1973.7</v>
      </c>
      <c r="AE121" s="69">
        <v>0</v>
      </c>
      <c r="AF121" s="68">
        <v>0</v>
      </c>
      <c r="AG121" s="52">
        <f t="shared" si="29"/>
        <v>0</v>
      </c>
      <c r="AH121" s="68">
        <v>94</v>
      </c>
      <c r="AI121" s="69">
        <v>86</v>
      </c>
      <c r="AJ121" s="53">
        <f t="shared" si="30"/>
        <v>8</v>
      </c>
    </row>
    <row r="122" spans="1:36" ht="25.5">
      <c r="A122" s="32">
        <v>102</v>
      </c>
      <c r="B122" s="65" t="s">
        <v>136</v>
      </c>
      <c r="C122" s="67">
        <v>7298</v>
      </c>
      <c r="D122" s="51">
        <f t="shared" si="16"/>
        <v>49237.3</v>
      </c>
      <c r="E122" s="52">
        <f t="shared" si="17"/>
        <v>49240</v>
      </c>
      <c r="F122" s="53">
        <f t="shared" si="18"/>
        <v>-2.6999999999970896</v>
      </c>
      <c r="G122" s="68">
        <v>0</v>
      </c>
      <c r="H122" s="69">
        <v>0</v>
      </c>
      <c r="I122" s="55">
        <f t="shared" si="19"/>
        <v>0</v>
      </c>
      <c r="J122" s="69">
        <v>0</v>
      </c>
      <c r="K122" s="68">
        <v>3</v>
      </c>
      <c r="L122" s="55">
        <f t="shared" si="20"/>
        <v>-3</v>
      </c>
      <c r="M122" s="69">
        <v>0</v>
      </c>
      <c r="N122" s="68">
        <v>0</v>
      </c>
      <c r="O122" s="55">
        <f t="shared" si="21"/>
        <v>0</v>
      </c>
      <c r="P122" s="68">
        <v>49237.3</v>
      </c>
      <c r="Q122" s="69">
        <v>49237</v>
      </c>
      <c r="R122" s="55">
        <f t="shared" si="22"/>
        <v>0.30000000000291038</v>
      </c>
      <c r="S122" s="69">
        <v>0</v>
      </c>
      <c r="T122" s="68">
        <v>0</v>
      </c>
      <c r="U122" s="56">
        <f t="shared" si="23"/>
        <v>0</v>
      </c>
      <c r="V122" s="51">
        <f t="shared" si="24"/>
        <v>56535.3</v>
      </c>
      <c r="W122" s="52">
        <f t="shared" si="25"/>
        <v>52693.599999999999</v>
      </c>
      <c r="X122" s="53">
        <f t="shared" si="26"/>
        <v>3841.7000000000044</v>
      </c>
      <c r="Y122" s="99">
        <v>51153.3</v>
      </c>
      <c r="Z122" s="68">
        <v>49719.4</v>
      </c>
      <c r="AA122" s="52">
        <f t="shared" si="27"/>
        <v>1433.9000000000015</v>
      </c>
      <c r="AB122" s="68">
        <v>4882</v>
      </c>
      <c r="AC122" s="69">
        <v>2915.2</v>
      </c>
      <c r="AD122" s="52">
        <f t="shared" si="28"/>
        <v>1966.8000000000002</v>
      </c>
      <c r="AE122" s="69">
        <v>0</v>
      </c>
      <c r="AF122" s="68">
        <v>0</v>
      </c>
      <c r="AG122" s="52">
        <f t="shared" si="29"/>
        <v>0</v>
      </c>
      <c r="AH122" s="68">
        <v>500</v>
      </c>
      <c r="AI122" s="69">
        <v>59</v>
      </c>
      <c r="AJ122" s="53">
        <f t="shared" si="30"/>
        <v>441</v>
      </c>
    </row>
    <row r="123" spans="1:36">
      <c r="A123" s="32">
        <v>103</v>
      </c>
      <c r="B123" s="63" t="s">
        <v>137</v>
      </c>
      <c r="C123" s="67">
        <v>1516.5</v>
      </c>
      <c r="D123" s="51">
        <f t="shared" si="16"/>
        <v>19374.399999999998</v>
      </c>
      <c r="E123" s="52">
        <f t="shared" si="17"/>
        <v>19365.599999999999</v>
      </c>
      <c r="F123" s="53">
        <f t="shared" si="18"/>
        <v>8.7999999999992724</v>
      </c>
      <c r="G123" s="68">
        <v>0</v>
      </c>
      <c r="H123" s="69">
        <v>0</v>
      </c>
      <c r="I123" s="55">
        <f t="shared" si="19"/>
        <v>0</v>
      </c>
      <c r="J123" s="69">
        <v>0</v>
      </c>
      <c r="K123" s="68">
        <v>3</v>
      </c>
      <c r="L123" s="55">
        <f t="shared" si="20"/>
        <v>-3</v>
      </c>
      <c r="M123" s="69">
        <v>19.600000000000001</v>
      </c>
      <c r="N123" s="68">
        <v>8</v>
      </c>
      <c r="O123" s="55">
        <f t="shared" si="21"/>
        <v>11.600000000000001</v>
      </c>
      <c r="P123" s="68">
        <v>19354.8</v>
      </c>
      <c r="Q123" s="69">
        <v>19354.599999999999</v>
      </c>
      <c r="R123" s="55">
        <f t="shared" si="22"/>
        <v>0.2000000000007276</v>
      </c>
      <c r="S123" s="69">
        <v>0</v>
      </c>
      <c r="T123" s="68">
        <v>0</v>
      </c>
      <c r="U123" s="56">
        <f t="shared" si="23"/>
        <v>0</v>
      </c>
      <c r="V123" s="51">
        <f t="shared" si="24"/>
        <v>20890.899999999998</v>
      </c>
      <c r="W123" s="52">
        <f t="shared" si="25"/>
        <v>20078.7</v>
      </c>
      <c r="X123" s="53">
        <f t="shared" si="26"/>
        <v>812.19999999999709</v>
      </c>
      <c r="Y123" s="99">
        <v>19022.599999999999</v>
      </c>
      <c r="Z123" s="68">
        <v>18684.900000000001</v>
      </c>
      <c r="AA123" s="52">
        <f t="shared" si="27"/>
        <v>337.69999999999709</v>
      </c>
      <c r="AB123" s="68">
        <v>1428.3</v>
      </c>
      <c r="AC123" s="69">
        <v>1075.0999999999999</v>
      </c>
      <c r="AD123" s="52">
        <f t="shared" si="28"/>
        <v>353.20000000000005</v>
      </c>
      <c r="AE123" s="69">
        <v>0</v>
      </c>
      <c r="AF123" s="68">
        <v>0</v>
      </c>
      <c r="AG123" s="52">
        <f t="shared" si="29"/>
        <v>0</v>
      </c>
      <c r="AH123" s="68">
        <v>440</v>
      </c>
      <c r="AI123" s="69">
        <v>318.7</v>
      </c>
      <c r="AJ123" s="53">
        <f t="shared" si="30"/>
        <v>121.30000000000001</v>
      </c>
    </row>
    <row r="124" spans="1:36" ht="25.5">
      <c r="A124" s="32">
        <v>104</v>
      </c>
      <c r="B124" s="63" t="s">
        <v>138</v>
      </c>
      <c r="C124" s="67">
        <v>8783.6</v>
      </c>
      <c r="D124" s="51">
        <f t="shared" si="16"/>
        <v>38976.400000000001</v>
      </c>
      <c r="E124" s="52">
        <f t="shared" si="17"/>
        <v>39166.1</v>
      </c>
      <c r="F124" s="53">
        <f t="shared" si="18"/>
        <v>-189.69999999999709</v>
      </c>
      <c r="G124" s="68">
        <v>0</v>
      </c>
      <c r="H124" s="69">
        <v>0</v>
      </c>
      <c r="I124" s="55">
        <f t="shared" si="19"/>
        <v>0</v>
      </c>
      <c r="J124" s="99">
        <v>140.5</v>
      </c>
      <c r="K124" s="100">
        <v>330.5</v>
      </c>
      <c r="L124" s="55">
        <f t="shared" si="20"/>
        <v>-190</v>
      </c>
      <c r="M124" s="69">
        <v>0</v>
      </c>
      <c r="N124" s="68">
        <v>0</v>
      </c>
      <c r="O124" s="55">
        <f t="shared" si="21"/>
        <v>0</v>
      </c>
      <c r="P124" s="68">
        <v>38835.9</v>
      </c>
      <c r="Q124" s="69">
        <v>38835.599999999999</v>
      </c>
      <c r="R124" s="55">
        <f t="shared" si="22"/>
        <v>0.30000000000291038</v>
      </c>
      <c r="S124" s="69">
        <v>0</v>
      </c>
      <c r="T124" s="68">
        <v>0</v>
      </c>
      <c r="U124" s="56">
        <f t="shared" si="23"/>
        <v>0</v>
      </c>
      <c r="V124" s="51">
        <f t="shared" si="24"/>
        <v>47760</v>
      </c>
      <c r="W124" s="52">
        <f t="shared" si="25"/>
        <v>44251.199999999997</v>
      </c>
      <c r="X124" s="53">
        <f t="shared" si="26"/>
        <v>3508.8000000000029</v>
      </c>
      <c r="Y124" s="99">
        <v>37693.5</v>
      </c>
      <c r="Z124" s="68">
        <v>36385</v>
      </c>
      <c r="AA124" s="52">
        <f t="shared" si="27"/>
        <v>1308.5</v>
      </c>
      <c r="AB124" s="68">
        <v>9618</v>
      </c>
      <c r="AC124" s="69">
        <v>7602.1</v>
      </c>
      <c r="AD124" s="52">
        <f t="shared" si="28"/>
        <v>2015.8999999999996</v>
      </c>
      <c r="AE124" s="69">
        <v>0</v>
      </c>
      <c r="AF124" s="68">
        <v>0</v>
      </c>
      <c r="AG124" s="52">
        <f t="shared" si="29"/>
        <v>0</v>
      </c>
      <c r="AH124" s="68">
        <v>448.5</v>
      </c>
      <c r="AI124" s="69">
        <v>264.10000000000002</v>
      </c>
      <c r="AJ124" s="53">
        <f t="shared" si="30"/>
        <v>184.39999999999998</v>
      </c>
    </row>
    <row r="125" spans="1:36">
      <c r="A125" s="32">
        <v>105</v>
      </c>
      <c r="B125" s="65" t="s">
        <v>139</v>
      </c>
      <c r="C125" s="67">
        <v>744.4</v>
      </c>
      <c r="D125" s="51">
        <f t="shared" si="16"/>
        <v>20513.099999999999</v>
      </c>
      <c r="E125" s="52">
        <f t="shared" si="17"/>
        <v>20513.2</v>
      </c>
      <c r="F125" s="53">
        <f t="shared" si="18"/>
        <v>-0.10000000000218279</v>
      </c>
      <c r="G125" s="68">
        <v>0</v>
      </c>
      <c r="H125" s="69">
        <v>0</v>
      </c>
      <c r="I125" s="55">
        <f t="shared" si="19"/>
        <v>0</v>
      </c>
      <c r="J125" s="69">
        <v>0</v>
      </c>
      <c r="K125" s="68">
        <v>0</v>
      </c>
      <c r="L125" s="55">
        <f t="shared" si="20"/>
        <v>0</v>
      </c>
      <c r="M125" s="69">
        <v>0</v>
      </c>
      <c r="N125" s="68">
        <v>0</v>
      </c>
      <c r="O125" s="55">
        <f t="shared" si="21"/>
        <v>0</v>
      </c>
      <c r="P125" s="68">
        <v>20513.099999999999</v>
      </c>
      <c r="Q125" s="69">
        <v>20513.2</v>
      </c>
      <c r="R125" s="55">
        <f t="shared" si="22"/>
        <v>-0.10000000000218279</v>
      </c>
      <c r="S125" s="69">
        <v>0</v>
      </c>
      <c r="T125" s="68">
        <v>0</v>
      </c>
      <c r="U125" s="56">
        <f t="shared" si="23"/>
        <v>0</v>
      </c>
      <c r="V125" s="51">
        <f t="shared" si="24"/>
        <v>21257.5</v>
      </c>
      <c r="W125" s="52">
        <f t="shared" si="25"/>
        <v>20731.599999999999</v>
      </c>
      <c r="X125" s="53">
        <f t="shared" si="26"/>
        <v>525.90000000000146</v>
      </c>
      <c r="Y125" s="99">
        <v>19782.5</v>
      </c>
      <c r="Z125" s="68">
        <v>20059.099999999999</v>
      </c>
      <c r="AA125" s="52">
        <f t="shared" si="27"/>
        <v>-276.59999999999854</v>
      </c>
      <c r="AB125" s="68">
        <v>1020</v>
      </c>
      <c r="AC125" s="69">
        <v>672.5</v>
      </c>
      <c r="AD125" s="52">
        <f t="shared" si="28"/>
        <v>347.5</v>
      </c>
      <c r="AE125" s="69">
        <v>0</v>
      </c>
      <c r="AF125" s="68">
        <v>0</v>
      </c>
      <c r="AG125" s="52">
        <f t="shared" si="29"/>
        <v>0</v>
      </c>
      <c r="AH125" s="100">
        <v>455</v>
      </c>
      <c r="AI125" s="69">
        <v>0</v>
      </c>
      <c r="AJ125" s="53">
        <f t="shared" si="30"/>
        <v>455</v>
      </c>
    </row>
    <row r="126" spans="1:36" ht="25.5">
      <c r="A126" s="32">
        <v>106</v>
      </c>
      <c r="B126" s="65" t="s">
        <v>140</v>
      </c>
      <c r="C126" s="67">
        <v>4241.5</v>
      </c>
      <c r="D126" s="51">
        <f t="shared" si="16"/>
        <v>55330.9</v>
      </c>
      <c r="E126" s="52">
        <f t="shared" si="17"/>
        <v>55457.4</v>
      </c>
      <c r="F126" s="53">
        <f t="shared" si="18"/>
        <v>-126.5</v>
      </c>
      <c r="G126" s="68">
        <v>0</v>
      </c>
      <c r="H126" s="69">
        <v>0</v>
      </c>
      <c r="I126" s="55">
        <f t="shared" si="19"/>
        <v>0</v>
      </c>
      <c r="J126" s="69">
        <v>0</v>
      </c>
      <c r="K126" s="68">
        <v>3</v>
      </c>
      <c r="L126" s="55">
        <f t="shared" si="20"/>
        <v>-3</v>
      </c>
      <c r="M126" s="69">
        <v>0</v>
      </c>
      <c r="N126" s="68">
        <v>0</v>
      </c>
      <c r="O126" s="55">
        <f t="shared" si="21"/>
        <v>0</v>
      </c>
      <c r="P126" s="68">
        <v>55330.9</v>
      </c>
      <c r="Q126" s="69">
        <v>55330.6</v>
      </c>
      <c r="R126" s="55">
        <f t="shared" si="22"/>
        <v>0.30000000000291038</v>
      </c>
      <c r="S126" s="69">
        <v>0</v>
      </c>
      <c r="T126" s="68">
        <v>123.8</v>
      </c>
      <c r="U126" s="56">
        <f t="shared" si="23"/>
        <v>-123.8</v>
      </c>
      <c r="V126" s="51">
        <f t="shared" si="24"/>
        <v>59572.4</v>
      </c>
      <c r="W126" s="52">
        <f t="shared" si="25"/>
        <v>54054.3</v>
      </c>
      <c r="X126" s="53">
        <f t="shared" si="26"/>
        <v>5518.0999999999985</v>
      </c>
      <c r="Y126" s="99">
        <v>53269.9</v>
      </c>
      <c r="Z126" s="68">
        <v>51368.800000000003</v>
      </c>
      <c r="AA126" s="52">
        <f t="shared" si="27"/>
        <v>1901.0999999999985</v>
      </c>
      <c r="AB126" s="68">
        <v>5938</v>
      </c>
      <c r="AC126" s="69">
        <v>2480.6999999999998</v>
      </c>
      <c r="AD126" s="52">
        <f t="shared" si="28"/>
        <v>3457.3</v>
      </c>
      <c r="AE126" s="69">
        <v>0</v>
      </c>
      <c r="AF126" s="68">
        <v>0</v>
      </c>
      <c r="AG126" s="52">
        <f t="shared" si="29"/>
        <v>0</v>
      </c>
      <c r="AH126" s="68">
        <v>364.5</v>
      </c>
      <c r="AI126" s="69">
        <v>204.8</v>
      </c>
      <c r="AJ126" s="53">
        <f t="shared" si="30"/>
        <v>159.69999999999999</v>
      </c>
    </row>
    <row r="127" spans="1:36">
      <c r="A127" s="32">
        <v>107</v>
      </c>
      <c r="B127" s="65" t="s">
        <v>141</v>
      </c>
      <c r="C127" s="67">
        <v>308.39999999999998</v>
      </c>
      <c r="D127" s="51">
        <f t="shared" si="16"/>
        <v>26321.9</v>
      </c>
      <c r="E127" s="52">
        <f t="shared" si="17"/>
        <v>26321.8</v>
      </c>
      <c r="F127" s="53">
        <f t="shared" si="18"/>
        <v>0.10000000000218279</v>
      </c>
      <c r="G127" s="68">
        <v>0</v>
      </c>
      <c r="H127" s="69">
        <v>0</v>
      </c>
      <c r="I127" s="55">
        <f t="shared" si="19"/>
        <v>0</v>
      </c>
      <c r="J127" s="69">
        <v>0</v>
      </c>
      <c r="K127" s="68">
        <v>0</v>
      </c>
      <c r="L127" s="55">
        <f t="shared" si="20"/>
        <v>0</v>
      </c>
      <c r="M127" s="69">
        <v>0</v>
      </c>
      <c r="N127" s="68">
        <v>0</v>
      </c>
      <c r="O127" s="55">
        <f t="shared" si="21"/>
        <v>0</v>
      </c>
      <c r="P127" s="68">
        <v>26321.9</v>
      </c>
      <c r="Q127" s="69">
        <v>26321.8</v>
      </c>
      <c r="R127" s="55">
        <f t="shared" si="22"/>
        <v>0.10000000000218279</v>
      </c>
      <c r="S127" s="69">
        <v>0</v>
      </c>
      <c r="T127" s="68">
        <v>0</v>
      </c>
      <c r="U127" s="56">
        <f t="shared" si="23"/>
        <v>0</v>
      </c>
      <c r="V127" s="51">
        <f t="shared" si="24"/>
        <v>26630.300000000003</v>
      </c>
      <c r="W127" s="52">
        <f t="shared" si="25"/>
        <v>26358.400000000001</v>
      </c>
      <c r="X127" s="53">
        <f t="shared" si="26"/>
        <v>271.90000000000146</v>
      </c>
      <c r="Y127" s="99">
        <v>25092.400000000001</v>
      </c>
      <c r="Z127" s="68">
        <v>25092.400000000001</v>
      </c>
      <c r="AA127" s="52">
        <f t="shared" si="27"/>
        <v>0</v>
      </c>
      <c r="AB127" s="68">
        <v>1519</v>
      </c>
      <c r="AC127" s="69">
        <v>1252.0999999999999</v>
      </c>
      <c r="AD127" s="52">
        <f t="shared" si="28"/>
        <v>266.90000000000009</v>
      </c>
      <c r="AE127" s="69">
        <v>0</v>
      </c>
      <c r="AF127" s="68">
        <v>0</v>
      </c>
      <c r="AG127" s="52">
        <f t="shared" si="29"/>
        <v>0</v>
      </c>
      <c r="AH127" s="68">
        <v>18.899999999999999</v>
      </c>
      <c r="AI127" s="69">
        <v>13.9</v>
      </c>
      <c r="AJ127" s="53">
        <f t="shared" si="30"/>
        <v>4.9999999999999982</v>
      </c>
    </row>
    <row r="128" spans="1:36">
      <c r="A128" s="32">
        <v>108</v>
      </c>
      <c r="B128" s="65" t="s">
        <v>142</v>
      </c>
      <c r="C128" s="67">
        <v>6077.3</v>
      </c>
      <c r="D128" s="51">
        <f t="shared" si="16"/>
        <v>30704.400000000001</v>
      </c>
      <c r="E128" s="52">
        <f t="shared" si="17"/>
        <v>30703.4</v>
      </c>
      <c r="F128" s="53">
        <f t="shared" si="18"/>
        <v>1</v>
      </c>
      <c r="G128" s="68">
        <v>0</v>
      </c>
      <c r="H128" s="69">
        <v>0</v>
      </c>
      <c r="I128" s="55">
        <f t="shared" si="19"/>
        <v>0</v>
      </c>
      <c r="J128" s="99">
        <v>0</v>
      </c>
      <c r="K128" s="100">
        <v>0</v>
      </c>
      <c r="L128" s="55">
        <f t="shared" si="20"/>
        <v>0</v>
      </c>
      <c r="M128" s="99">
        <v>1800</v>
      </c>
      <c r="N128" s="100">
        <v>1800</v>
      </c>
      <c r="O128" s="55">
        <f t="shared" si="21"/>
        <v>0</v>
      </c>
      <c r="P128" s="100">
        <v>28904.400000000001</v>
      </c>
      <c r="Q128" s="99">
        <v>28903.4</v>
      </c>
      <c r="R128" s="55">
        <f t="shared" si="22"/>
        <v>1</v>
      </c>
      <c r="S128" s="99">
        <v>0</v>
      </c>
      <c r="T128" s="100">
        <v>0</v>
      </c>
      <c r="U128" s="56">
        <f t="shared" si="23"/>
        <v>0</v>
      </c>
      <c r="V128" s="51">
        <f t="shared" si="24"/>
        <v>36781.699999999997</v>
      </c>
      <c r="W128" s="52">
        <f t="shared" si="25"/>
        <v>30577.399999999998</v>
      </c>
      <c r="X128" s="53">
        <f t="shared" si="26"/>
        <v>6204.2999999999993</v>
      </c>
      <c r="Y128" s="99">
        <v>30849.7</v>
      </c>
      <c r="Z128" s="100">
        <v>27284.3</v>
      </c>
      <c r="AA128" s="52">
        <f t="shared" si="27"/>
        <v>3565.4000000000015</v>
      </c>
      <c r="AB128" s="100">
        <v>4072</v>
      </c>
      <c r="AC128" s="99">
        <v>2057.6</v>
      </c>
      <c r="AD128" s="52">
        <f t="shared" si="28"/>
        <v>2014.4</v>
      </c>
      <c r="AE128" s="99">
        <v>0</v>
      </c>
      <c r="AF128" s="100">
        <v>0</v>
      </c>
      <c r="AG128" s="52">
        <f t="shared" si="29"/>
        <v>0</v>
      </c>
      <c r="AH128" s="100">
        <v>1860</v>
      </c>
      <c r="AI128" s="99">
        <v>1235.5</v>
      </c>
      <c r="AJ128" s="53">
        <f t="shared" si="30"/>
        <v>624.5</v>
      </c>
    </row>
    <row r="129" spans="1:40">
      <c r="A129" s="32">
        <v>109</v>
      </c>
      <c r="B129" s="65" t="s">
        <v>143</v>
      </c>
      <c r="C129" s="67">
        <v>180.5</v>
      </c>
      <c r="D129" s="51">
        <f t="shared" si="16"/>
        <v>11693.1</v>
      </c>
      <c r="E129" s="52">
        <f t="shared" si="17"/>
        <v>11497.3</v>
      </c>
      <c r="F129" s="53">
        <f t="shared" si="18"/>
        <v>195.80000000000109</v>
      </c>
      <c r="G129" s="68">
        <v>0</v>
      </c>
      <c r="H129" s="69">
        <v>0</v>
      </c>
      <c r="I129" s="55">
        <f t="shared" si="19"/>
        <v>0</v>
      </c>
      <c r="J129" s="69">
        <v>0</v>
      </c>
      <c r="K129" s="68">
        <v>0</v>
      </c>
      <c r="L129" s="55">
        <f t="shared" si="20"/>
        <v>0</v>
      </c>
      <c r="M129" s="69">
        <v>0</v>
      </c>
      <c r="N129" s="68">
        <v>0</v>
      </c>
      <c r="O129" s="55">
        <f t="shared" si="21"/>
        <v>0</v>
      </c>
      <c r="P129" s="68">
        <v>11693.1</v>
      </c>
      <c r="Q129" s="69">
        <v>11497.3</v>
      </c>
      <c r="R129" s="55">
        <f t="shared" si="22"/>
        <v>195.80000000000109</v>
      </c>
      <c r="S129" s="69">
        <v>0</v>
      </c>
      <c r="T129" s="68">
        <v>0</v>
      </c>
      <c r="U129" s="56">
        <f t="shared" si="23"/>
        <v>0</v>
      </c>
      <c r="V129" s="51">
        <f t="shared" si="24"/>
        <v>11873.6</v>
      </c>
      <c r="W129" s="52">
        <f t="shared" si="25"/>
        <v>10704.800000000001</v>
      </c>
      <c r="X129" s="53">
        <f t="shared" si="26"/>
        <v>1168.7999999999993</v>
      </c>
      <c r="Y129" s="99">
        <v>11027.5</v>
      </c>
      <c r="Z129" s="68">
        <v>10087.1</v>
      </c>
      <c r="AA129" s="52">
        <f t="shared" si="27"/>
        <v>940.39999999999964</v>
      </c>
      <c r="AB129" s="68">
        <v>804.1</v>
      </c>
      <c r="AC129" s="69">
        <v>604.70000000000005</v>
      </c>
      <c r="AD129" s="52">
        <f t="shared" si="28"/>
        <v>199.39999999999998</v>
      </c>
      <c r="AE129" s="69">
        <v>0</v>
      </c>
      <c r="AF129" s="68">
        <v>0</v>
      </c>
      <c r="AG129" s="52">
        <f t="shared" si="29"/>
        <v>0</v>
      </c>
      <c r="AH129" s="68">
        <v>42</v>
      </c>
      <c r="AI129" s="69">
        <v>13</v>
      </c>
      <c r="AJ129" s="53">
        <f t="shared" si="30"/>
        <v>29</v>
      </c>
    </row>
    <row r="130" spans="1:40" ht="16.5">
      <c r="A130" s="32">
        <v>110</v>
      </c>
      <c r="B130" s="65" t="s">
        <v>144</v>
      </c>
      <c r="C130" s="67">
        <v>3357.2</v>
      </c>
      <c r="D130" s="51">
        <f t="shared" si="16"/>
        <v>34915.1</v>
      </c>
      <c r="E130" s="52">
        <f t="shared" si="17"/>
        <v>34917.9</v>
      </c>
      <c r="F130" s="53">
        <f t="shared" si="18"/>
        <v>-2.8000000000029104</v>
      </c>
      <c r="G130" s="68">
        <v>0</v>
      </c>
      <c r="H130" s="69">
        <v>0</v>
      </c>
      <c r="I130" s="55">
        <f t="shared" si="19"/>
        <v>0</v>
      </c>
      <c r="J130" s="69">
        <v>0</v>
      </c>
      <c r="K130" s="68">
        <v>3</v>
      </c>
      <c r="L130" s="55">
        <f t="shared" si="20"/>
        <v>-3</v>
      </c>
      <c r="M130" s="69">
        <v>0</v>
      </c>
      <c r="N130" s="68">
        <v>0</v>
      </c>
      <c r="O130" s="55">
        <f t="shared" si="21"/>
        <v>0</v>
      </c>
      <c r="P130" s="68">
        <v>34915.1</v>
      </c>
      <c r="Q130" s="70">
        <v>34914.9</v>
      </c>
      <c r="R130" s="55">
        <f t="shared" si="22"/>
        <v>0.19999999999708962</v>
      </c>
      <c r="S130" s="69">
        <v>0</v>
      </c>
      <c r="T130" s="68">
        <v>0</v>
      </c>
      <c r="U130" s="56">
        <f t="shared" si="23"/>
        <v>0</v>
      </c>
      <c r="V130" s="51">
        <f t="shared" si="24"/>
        <v>38272.300000000003</v>
      </c>
      <c r="W130" s="52">
        <f t="shared" si="25"/>
        <v>32914.199999999997</v>
      </c>
      <c r="X130" s="53">
        <f t="shared" si="26"/>
        <v>5358.1000000000058</v>
      </c>
      <c r="Y130" s="99">
        <v>30992.3</v>
      </c>
      <c r="Z130" s="71">
        <v>30776.2</v>
      </c>
      <c r="AA130" s="52">
        <f t="shared" si="27"/>
        <v>216.09999999999854</v>
      </c>
      <c r="AB130" s="68">
        <v>5810</v>
      </c>
      <c r="AC130" s="70">
        <v>1840</v>
      </c>
      <c r="AD130" s="52">
        <f t="shared" si="28"/>
        <v>3970</v>
      </c>
      <c r="AE130" s="69">
        <v>0</v>
      </c>
      <c r="AF130" s="68">
        <v>0</v>
      </c>
      <c r="AG130" s="52">
        <f t="shared" si="29"/>
        <v>0</v>
      </c>
      <c r="AH130" s="68">
        <v>1470</v>
      </c>
      <c r="AI130" s="69">
        <v>298</v>
      </c>
      <c r="AJ130" s="53">
        <f t="shared" si="30"/>
        <v>1172</v>
      </c>
    </row>
    <row r="131" spans="1:40">
      <c r="A131" s="32">
        <v>111</v>
      </c>
      <c r="B131" s="65" t="s">
        <v>145</v>
      </c>
      <c r="C131" s="67">
        <v>92.1</v>
      </c>
      <c r="D131" s="51">
        <f t="shared" si="16"/>
        <v>32592.9</v>
      </c>
      <c r="E131" s="52">
        <f t="shared" si="17"/>
        <v>32005.3</v>
      </c>
      <c r="F131" s="53">
        <f t="shared" si="18"/>
        <v>587.60000000000218</v>
      </c>
      <c r="G131" s="68">
        <v>0</v>
      </c>
      <c r="H131" s="69">
        <v>0</v>
      </c>
      <c r="I131" s="55">
        <f t="shared" si="19"/>
        <v>0</v>
      </c>
      <c r="J131" s="69">
        <v>0</v>
      </c>
      <c r="K131" s="68">
        <v>3</v>
      </c>
      <c r="L131" s="55">
        <f t="shared" si="20"/>
        <v>-3</v>
      </c>
      <c r="M131" s="69">
        <v>0</v>
      </c>
      <c r="N131" s="68">
        <v>0</v>
      </c>
      <c r="O131" s="55">
        <f t="shared" si="21"/>
        <v>0</v>
      </c>
      <c r="P131" s="68">
        <v>32592.9</v>
      </c>
      <c r="Q131" s="69">
        <v>32002.3</v>
      </c>
      <c r="R131" s="55">
        <f t="shared" si="22"/>
        <v>590.60000000000218</v>
      </c>
      <c r="S131" s="69">
        <v>0</v>
      </c>
      <c r="T131" s="68">
        <v>0</v>
      </c>
      <c r="U131" s="56">
        <f t="shared" si="23"/>
        <v>0</v>
      </c>
      <c r="V131" s="51">
        <f t="shared" si="24"/>
        <v>32685</v>
      </c>
      <c r="W131" s="52">
        <f t="shared" si="25"/>
        <v>32097.399999999998</v>
      </c>
      <c r="X131" s="53">
        <f t="shared" si="26"/>
        <v>587.60000000000218</v>
      </c>
      <c r="Y131" s="99">
        <v>30777.200000000001</v>
      </c>
      <c r="Z131" s="68">
        <v>30665.599999999999</v>
      </c>
      <c r="AA131" s="52">
        <f t="shared" si="27"/>
        <v>111.60000000000218</v>
      </c>
      <c r="AB131" s="68">
        <v>1643.7</v>
      </c>
      <c r="AC131" s="69">
        <v>1425.8</v>
      </c>
      <c r="AD131" s="52">
        <f t="shared" si="28"/>
        <v>217.90000000000009</v>
      </c>
      <c r="AE131" s="69">
        <v>0</v>
      </c>
      <c r="AF131" s="68">
        <v>0</v>
      </c>
      <c r="AG131" s="52">
        <f t="shared" si="29"/>
        <v>0</v>
      </c>
      <c r="AH131" s="68">
        <v>264.10000000000002</v>
      </c>
      <c r="AI131" s="69">
        <v>6</v>
      </c>
      <c r="AJ131" s="53">
        <f t="shared" si="30"/>
        <v>258.10000000000002</v>
      </c>
    </row>
    <row r="132" spans="1:40">
      <c r="A132" s="32">
        <v>112</v>
      </c>
      <c r="B132" s="66"/>
      <c r="C132" s="67"/>
      <c r="D132" s="51">
        <f t="shared" si="16"/>
        <v>0</v>
      </c>
      <c r="E132" s="52">
        <f t="shared" si="17"/>
        <v>0</v>
      </c>
      <c r="F132" s="53">
        <f t="shared" si="18"/>
        <v>0</v>
      </c>
      <c r="G132" s="68">
        <v>0</v>
      </c>
      <c r="H132" s="69">
        <v>0</v>
      </c>
      <c r="I132" s="55">
        <f t="shared" si="19"/>
        <v>0</v>
      </c>
      <c r="J132" s="68">
        <v>0</v>
      </c>
      <c r="K132" s="69">
        <v>0</v>
      </c>
      <c r="L132" s="55">
        <f t="shared" si="20"/>
        <v>0</v>
      </c>
      <c r="M132" s="69"/>
      <c r="N132" s="68"/>
      <c r="O132" s="55">
        <f t="shared" si="21"/>
        <v>0</v>
      </c>
      <c r="P132" s="68"/>
      <c r="Q132" s="69"/>
      <c r="R132" s="55">
        <f t="shared" si="22"/>
        <v>0</v>
      </c>
      <c r="S132" s="69"/>
      <c r="T132" s="68"/>
      <c r="U132" s="56">
        <f t="shared" si="23"/>
        <v>0</v>
      </c>
      <c r="V132" s="51">
        <f t="shared" si="24"/>
        <v>0</v>
      </c>
      <c r="W132" s="52">
        <f t="shared" si="25"/>
        <v>0</v>
      </c>
      <c r="X132" s="53">
        <f t="shared" si="26"/>
        <v>0</v>
      </c>
      <c r="Y132" s="69"/>
      <c r="Z132" s="68"/>
      <c r="AA132" s="52">
        <f t="shared" si="27"/>
        <v>0</v>
      </c>
      <c r="AB132" s="68"/>
      <c r="AC132" s="69"/>
      <c r="AD132" s="52">
        <f t="shared" si="28"/>
        <v>0</v>
      </c>
      <c r="AE132" s="69"/>
      <c r="AF132" s="68"/>
      <c r="AG132" s="52">
        <f t="shared" si="29"/>
        <v>0</v>
      </c>
      <c r="AH132" s="68"/>
      <c r="AI132" s="69"/>
      <c r="AJ132" s="53">
        <f t="shared" si="30"/>
        <v>0</v>
      </c>
    </row>
    <row r="133" spans="1:40" ht="14.25" thickBot="1">
      <c r="A133" s="32">
        <v>113</v>
      </c>
      <c r="B133" s="66"/>
      <c r="C133" s="67"/>
      <c r="D133" s="51">
        <f t="shared" si="16"/>
        <v>0</v>
      </c>
      <c r="E133" s="52">
        <f t="shared" si="17"/>
        <v>0</v>
      </c>
      <c r="F133" s="53">
        <f t="shared" si="18"/>
        <v>0</v>
      </c>
      <c r="G133" s="68">
        <v>0</v>
      </c>
      <c r="H133" s="69">
        <v>0</v>
      </c>
      <c r="I133" s="55">
        <f t="shared" si="19"/>
        <v>0</v>
      </c>
      <c r="J133" s="68">
        <v>0</v>
      </c>
      <c r="K133" s="69">
        <v>0</v>
      </c>
      <c r="L133" s="55">
        <f t="shared" si="20"/>
        <v>0</v>
      </c>
      <c r="M133" s="69"/>
      <c r="N133" s="68"/>
      <c r="O133" s="55">
        <f t="shared" si="21"/>
        <v>0</v>
      </c>
      <c r="P133" s="68"/>
      <c r="Q133" s="69"/>
      <c r="R133" s="55">
        <f t="shared" si="22"/>
        <v>0</v>
      </c>
      <c r="S133" s="69"/>
      <c r="T133" s="68"/>
      <c r="U133" s="56">
        <f t="shared" si="23"/>
        <v>0</v>
      </c>
      <c r="V133" s="51">
        <f t="shared" si="24"/>
        <v>0</v>
      </c>
      <c r="W133" s="52">
        <f t="shared" si="25"/>
        <v>0</v>
      </c>
      <c r="X133" s="53">
        <f t="shared" si="26"/>
        <v>0</v>
      </c>
      <c r="Y133" s="69"/>
      <c r="Z133" s="68"/>
      <c r="AA133" s="52">
        <f t="shared" si="27"/>
        <v>0</v>
      </c>
      <c r="AB133" s="68"/>
      <c r="AC133" s="69"/>
      <c r="AD133" s="52">
        <f t="shared" si="28"/>
        <v>0</v>
      </c>
      <c r="AE133" s="69"/>
      <c r="AF133" s="68"/>
      <c r="AG133" s="52">
        <f t="shared" si="29"/>
        <v>0</v>
      </c>
      <c r="AH133" s="68"/>
      <c r="AI133" s="69"/>
      <c r="AJ133" s="53">
        <f t="shared" si="30"/>
        <v>0</v>
      </c>
    </row>
    <row r="134" spans="1:40" ht="17.25" thickBot="1">
      <c r="A134" s="34"/>
      <c r="B134" s="40" t="s">
        <v>30</v>
      </c>
      <c r="C134" s="49">
        <f t="shared" ref="C134:AJ134" si="31">SUM(C21:C133)</f>
        <v>523125.09999999992</v>
      </c>
      <c r="D134" s="41">
        <f t="shared" si="31"/>
        <v>4444381.3999999994</v>
      </c>
      <c r="E134" s="42">
        <f t="shared" si="31"/>
        <v>4443359.7</v>
      </c>
      <c r="F134" s="46">
        <f t="shared" si="31"/>
        <v>1021.7000000000116</v>
      </c>
      <c r="G134" s="41">
        <f t="shared" si="31"/>
        <v>0</v>
      </c>
      <c r="H134" s="42">
        <f t="shared" si="31"/>
        <v>0</v>
      </c>
      <c r="I134" s="42">
        <f t="shared" si="31"/>
        <v>0</v>
      </c>
      <c r="J134" s="42">
        <f t="shared" si="31"/>
        <v>167.5</v>
      </c>
      <c r="K134" s="42">
        <f t="shared" si="31"/>
        <v>1219.5</v>
      </c>
      <c r="L134" s="42">
        <f t="shared" si="31"/>
        <v>-1052</v>
      </c>
      <c r="M134" s="42">
        <f t="shared" si="31"/>
        <v>24361.800000000003</v>
      </c>
      <c r="N134" s="42">
        <f t="shared" si="31"/>
        <v>22571.800000000003</v>
      </c>
      <c r="O134" s="42">
        <f t="shared" si="31"/>
        <v>1790</v>
      </c>
      <c r="P134" s="42">
        <f t="shared" si="31"/>
        <v>4414806.9999999991</v>
      </c>
      <c r="Q134" s="42">
        <f t="shared" si="31"/>
        <v>4413968.3999999994</v>
      </c>
      <c r="R134" s="42">
        <f t="shared" si="31"/>
        <v>838.60000000000582</v>
      </c>
      <c r="S134" s="42">
        <f t="shared" si="31"/>
        <v>5045.1000000000004</v>
      </c>
      <c r="T134" s="42">
        <f t="shared" si="31"/>
        <v>5600</v>
      </c>
      <c r="U134" s="46">
        <f t="shared" si="31"/>
        <v>-554.9</v>
      </c>
      <c r="V134" s="47">
        <f t="shared" si="31"/>
        <v>4959842.8000000007</v>
      </c>
      <c r="W134" s="42">
        <f t="shared" si="31"/>
        <v>4352372.8000000007</v>
      </c>
      <c r="X134" s="46">
        <f t="shared" si="31"/>
        <v>607470</v>
      </c>
      <c r="Y134" s="41">
        <f t="shared" si="31"/>
        <v>4222589.5000000009</v>
      </c>
      <c r="Z134" s="42">
        <f t="shared" si="31"/>
        <v>4009544.2999999989</v>
      </c>
      <c r="AA134" s="42">
        <f t="shared" si="31"/>
        <v>213045.1999999999</v>
      </c>
      <c r="AB134" s="42">
        <f t="shared" si="31"/>
        <v>498793.40000000014</v>
      </c>
      <c r="AC134" s="42">
        <f t="shared" si="31"/>
        <v>264944.3000000001</v>
      </c>
      <c r="AD134" s="42">
        <f t="shared" si="31"/>
        <v>233849.09999999995</v>
      </c>
      <c r="AE134" s="42">
        <f t="shared" si="31"/>
        <v>590</v>
      </c>
      <c r="AF134" s="42">
        <f t="shared" si="31"/>
        <v>0</v>
      </c>
      <c r="AG134" s="42">
        <f t="shared" si="31"/>
        <v>590</v>
      </c>
      <c r="AH134" s="42">
        <f t="shared" si="31"/>
        <v>237869.9</v>
      </c>
      <c r="AI134" s="42">
        <f t="shared" si="31"/>
        <v>77884.199999999968</v>
      </c>
      <c r="AJ134" s="46">
        <f t="shared" si="31"/>
        <v>159985.70000000004</v>
      </c>
    </row>
    <row r="135" spans="1:40" s="39" customFormat="1" ht="14.25">
      <c r="A135" s="35"/>
      <c r="B135" s="36"/>
      <c r="C135" s="37"/>
      <c r="D135" s="38"/>
      <c r="E135" s="38"/>
      <c r="F135" s="37"/>
      <c r="G135" s="37"/>
      <c r="H135" s="37"/>
      <c r="I135" s="37"/>
      <c r="J135" s="37"/>
      <c r="K135" s="37"/>
      <c r="L135" s="37"/>
      <c r="M135" s="38"/>
      <c r="N135" s="38"/>
      <c r="O135" s="37"/>
      <c r="P135" s="37"/>
      <c r="Q135" s="37"/>
      <c r="R135" s="37"/>
      <c r="S135" s="37"/>
      <c r="T135" s="37"/>
      <c r="U135" s="37"/>
      <c r="V135" s="37"/>
      <c r="W135" s="38"/>
      <c r="X135" s="37"/>
      <c r="Y135" s="37"/>
      <c r="Z135" s="37"/>
      <c r="AA135" s="37"/>
      <c r="AB135" s="38"/>
      <c r="AC135" s="38"/>
      <c r="AD135" s="37"/>
      <c r="AE135" s="37"/>
      <c r="AF135" s="37"/>
      <c r="AG135" s="37"/>
      <c r="AH135" s="37"/>
      <c r="AI135" s="37"/>
      <c r="AJ135" s="37"/>
    </row>
    <row r="136" spans="1:40" ht="15.75">
      <c r="AF136" s="13" t="s">
        <v>31</v>
      </c>
      <c r="AI136" s="14" t="s">
        <v>32</v>
      </c>
    </row>
    <row r="137" spans="1:40" ht="15.75">
      <c r="AD137" s="13"/>
      <c r="AH137" s="13"/>
      <c r="AI137" s="48" t="s">
        <v>33</v>
      </c>
    </row>
    <row r="138" spans="1:40" ht="15.75">
      <c r="AD138" s="13"/>
      <c r="AH138" s="13"/>
      <c r="AI138" s="13"/>
      <c r="AK138" s="13"/>
      <c r="AN138" s="14"/>
    </row>
    <row r="139" spans="1:40" ht="15.75">
      <c r="AD139" s="13"/>
      <c r="AF139" s="13" t="s">
        <v>34</v>
      </c>
      <c r="AI139" s="14" t="s">
        <v>32</v>
      </c>
      <c r="AM139" s="13"/>
      <c r="AN139" s="15"/>
    </row>
    <row r="140" spans="1:40" ht="15.75">
      <c r="AF140" s="13"/>
      <c r="AI140" s="48" t="s">
        <v>33</v>
      </c>
      <c r="AM140" s="13"/>
      <c r="AN140" s="13"/>
    </row>
    <row r="141" spans="1:40" ht="15.75">
      <c r="AF141" s="13"/>
      <c r="AI141" s="14"/>
      <c r="AK141" s="13"/>
      <c r="AN141" s="14"/>
    </row>
    <row r="142" spans="1:40" ht="15.75">
      <c r="AF142" s="13"/>
      <c r="AI142" s="15"/>
      <c r="AK142" s="13"/>
      <c r="AN142" s="15"/>
    </row>
  </sheetData>
  <sheetProtection algorithmName="SHA-512" hashValue="JpykSbutYkOUpbrtOU2awgY9hpL469XNCOCHbJvm2YifB7vN6SjUBZm2Ff9T8Fa71X5RNFfQzNsfQ1DeAYXpWg==" saltValue="64O+kpAJDdvWjsVtDosOCA==" spinCount="100000" sheet="1" objects="1" scenarios="1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133 L21:L133 O21:O133 R21:R133 U21:U133">
    <cfRule type="cellIs" dxfId="1" priority="9" operator="greaterThan">
      <formula>G21*10%</formula>
    </cfRule>
  </conditionalFormatting>
  <conditionalFormatting sqref="AA21:AA133 AD21:AD133 AG21:AG133 AJ21:AJ133">
    <cfRule type="cellIs" dxfId="0" priority="4" operator="notBetween">
      <formula>Y21*-10%</formula>
      <formula>Y21*10%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C134:AI134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2019-10-24T11:49:32Z</dcterms:modified>
</cp:coreProperties>
</file>