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I131" i="1"/>
  <c r="AH131"/>
  <c r="AI130"/>
  <c r="AH130"/>
  <c r="AI129"/>
  <c r="AH129"/>
  <c r="AI128"/>
  <c r="AH128"/>
  <c r="AI127"/>
  <c r="AH127"/>
  <c r="AI126"/>
  <c r="AH126"/>
  <c r="AI125"/>
  <c r="AH125"/>
  <c r="AI124"/>
  <c r="AH124"/>
  <c r="AI123"/>
  <c r="AH123"/>
  <c r="AI122"/>
  <c r="AH122"/>
  <c r="AI121"/>
  <c r="AH121"/>
  <c r="AI120"/>
  <c r="AH120"/>
  <c r="AI119"/>
  <c r="AH119"/>
  <c r="AI118"/>
  <c r="AH118"/>
  <c r="AI117"/>
  <c r="AH117"/>
  <c r="AI116"/>
  <c r="AH116"/>
  <c r="AI115"/>
  <c r="AH115"/>
  <c r="AI114"/>
  <c r="AH114"/>
  <c r="AI113"/>
  <c r="AH113"/>
  <c r="AI112"/>
  <c r="AH112"/>
  <c r="AI111"/>
  <c r="AH111"/>
  <c r="AI110"/>
  <c r="AH110"/>
  <c r="AI109"/>
  <c r="AH109"/>
  <c r="AI108"/>
  <c r="AH108"/>
  <c r="AI107"/>
  <c r="AH107"/>
  <c r="AI106"/>
  <c r="AH106"/>
  <c r="AI105"/>
  <c r="AH105"/>
  <c r="AI104"/>
  <c r="AH104"/>
  <c r="AI103"/>
  <c r="AH103"/>
  <c r="AI102"/>
  <c r="AH102"/>
  <c r="AI101"/>
  <c r="AH101"/>
  <c r="AI100"/>
  <c r="AH100"/>
  <c r="AI99"/>
  <c r="AH99"/>
  <c r="AI98"/>
  <c r="AH98"/>
  <c r="AI97"/>
  <c r="AH97"/>
  <c r="AI96"/>
  <c r="AH96"/>
  <c r="AI95"/>
  <c r="AH95"/>
  <c r="AI94"/>
  <c r="AH94"/>
  <c r="AI93"/>
  <c r="AH93"/>
  <c r="AI92"/>
  <c r="AH92"/>
  <c r="AI91"/>
  <c r="AH91"/>
  <c r="AI90"/>
  <c r="AH90"/>
  <c r="AI89"/>
  <c r="AH89"/>
  <c r="AI88"/>
  <c r="AH88"/>
  <c r="AI87"/>
  <c r="AH87"/>
  <c r="AI85"/>
  <c r="AH85"/>
  <c r="AI84"/>
  <c r="AH84"/>
  <c r="AI83"/>
  <c r="AH83"/>
  <c r="AI82"/>
  <c r="AH82"/>
  <c r="AI81"/>
  <c r="AH81"/>
  <c r="AI80"/>
  <c r="AH80"/>
  <c r="AI79"/>
  <c r="AH79"/>
  <c r="AI78"/>
  <c r="AH78"/>
  <c r="AI77"/>
  <c r="AH77"/>
  <c r="AI76"/>
  <c r="AH76"/>
  <c r="AI75"/>
  <c r="AH75"/>
  <c r="AI74"/>
  <c r="AH74"/>
  <c r="AI73"/>
  <c r="AH73"/>
  <c r="AI72"/>
  <c r="AH72"/>
  <c r="AI71"/>
  <c r="AH71"/>
  <c r="AI70"/>
  <c r="AH70"/>
  <c r="AI69"/>
  <c r="AH69"/>
  <c r="AI68"/>
  <c r="AH68"/>
  <c r="AI67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I51"/>
  <c r="AH51"/>
  <c r="AI50"/>
  <c r="AH50"/>
  <c r="AI49"/>
  <c r="AH49"/>
  <c r="AI48"/>
  <c r="AH48"/>
  <c r="AI47"/>
  <c r="AH47"/>
  <c r="AI46"/>
  <c r="AH46"/>
  <c r="AI45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I36"/>
  <c r="AH36"/>
  <c r="AI35"/>
  <c r="AH35"/>
  <c r="AI34"/>
  <c r="AH34"/>
  <c r="AI33"/>
  <c r="AH33"/>
  <c r="AI32"/>
  <c r="AH32"/>
  <c r="AI31"/>
  <c r="AH31"/>
  <c r="AI30"/>
  <c r="AH30"/>
  <c r="AI29"/>
  <c r="AH29"/>
  <c r="AI28"/>
  <c r="AH28"/>
  <c r="AI27"/>
  <c r="AH27"/>
  <c r="AI26"/>
  <c r="AH26"/>
  <c r="AI25"/>
  <c r="AH25"/>
  <c r="AI24"/>
  <c r="AH24"/>
  <c r="AI23"/>
  <c r="AH23"/>
  <c r="AI22"/>
  <c r="AH22"/>
  <c r="AI21"/>
  <c r="AH21"/>
  <c r="AF131"/>
  <c r="AE131"/>
  <c r="AF130"/>
  <c r="AE130"/>
  <c r="AF129"/>
  <c r="AE129"/>
  <c r="AF128"/>
  <c r="AE128"/>
  <c r="AF127"/>
  <c r="AE127"/>
  <c r="AF126"/>
  <c r="AE126"/>
  <c r="AF125"/>
  <c r="AE125"/>
  <c r="AF124"/>
  <c r="AE124"/>
  <c r="AF123"/>
  <c r="AE123"/>
  <c r="AF122"/>
  <c r="AE122"/>
  <c r="AF121"/>
  <c r="AE121"/>
  <c r="AF120"/>
  <c r="AE120"/>
  <c r="AF119"/>
  <c r="AE119"/>
  <c r="AF118"/>
  <c r="AE118"/>
  <c r="AF117"/>
  <c r="AE117"/>
  <c r="AF116"/>
  <c r="AE116"/>
  <c r="AF115"/>
  <c r="AE115"/>
  <c r="AF114"/>
  <c r="AE114"/>
  <c r="AF113"/>
  <c r="AE113"/>
  <c r="AF112"/>
  <c r="AE112"/>
  <c r="AF111"/>
  <c r="AE111"/>
  <c r="AF110"/>
  <c r="AE110"/>
  <c r="AF109"/>
  <c r="AE109"/>
  <c r="AF108"/>
  <c r="AE108"/>
  <c r="AF107"/>
  <c r="AE107"/>
  <c r="AF106"/>
  <c r="AE106"/>
  <c r="AF105"/>
  <c r="AE105"/>
  <c r="AF104"/>
  <c r="AE104"/>
  <c r="AF103"/>
  <c r="AF102"/>
  <c r="AE102"/>
  <c r="AF101"/>
  <c r="AE101"/>
  <c r="AF100"/>
  <c r="AE100"/>
  <c r="AF99"/>
  <c r="AE99"/>
  <c r="AF98"/>
  <c r="AE98"/>
  <c r="AF97"/>
  <c r="AE97"/>
  <c r="AF96"/>
  <c r="AE96"/>
  <c r="AF95"/>
  <c r="AE95"/>
  <c r="AF94"/>
  <c r="AE94"/>
  <c r="AF93"/>
  <c r="AE93"/>
  <c r="AF92"/>
  <c r="AE92"/>
  <c r="AF91"/>
  <c r="AE91"/>
  <c r="AF90"/>
  <c r="AE90"/>
  <c r="AF89"/>
  <c r="AE89"/>
  <c r="AF88"/>
  <c r="AE88"/>
  <c r="AF87"/>
  <c r="AE87"/>
  <c r="AF86"/>
  <c r="AE86"/>
  <c r="AF85"/>
  <c r="AE85"/>
  <c r="AF84"/>
  <c r="AE84"/>
  <c r="AF83"/>
  <c r="AE83"/>
  <c r="AF82"/>
  <c r="AE82"/>
  <c r="AF81"/>
  <c r="AE81"/>
  <c r="AF80"/>
  <c r="AE80"/>
  <c r="AF79"/>
  <c r="AE79"/>
  <c r="AF78"/>
  <c r="AE78"/>
  <c r="AF77"/>
  <c r="AE77"/>
  <c r="AF76"/>
  <c r="AE76"/>
  <c r="AF75"/>
  <c r="AE75"/>
  <c r="AF74"/>
  <c r="AE74"/>
  <c r="AF73"/>
  <c r="AE73"/>
  <c r="AF72"/>
  <c r="AE72"/>
  <c r="AF71"/>
  <c r="AE71"/>
  <c r="AF70"/>
  <c r="AE70"/>
  <c r="AF69"/>
  <c r="AE69"/>
  <c r="AF68"/>
  <c r="AE68"/>
  <c r="AF67"/>
  <c r="AE67"/>
  <c r="AF66"/>
  <c r="AE66"/>
  <c r="AF65"/>
  <c r="AE65"/>
  <c r="AF64"/>
  <c r="AE64"/>
  <c r="AF63"/>
  <c r="AE63"/>
  <c r="AF62"/>
  <c r="AE62"/>
  <c r="AF61"/>
  <c r="AE61"/>
  <c r="AF60"/>
  <c r="AE60"/>
  <c r="AF59"/>
  <c r="AE59"/>
  <c r="AF58"/>
  <c r="AE58"/>
  <c r="AF57"/>
  <c r="AE57"/>
  <c r="AF56"/>
  <c r="AE56"/>
  <c r="AF55"/>
  <c r="AE55"/>
  <c r="AF54"/>
  <c r="AE54"/>
  <c r="AF53"/>
  <c r="AE53"/>
  <c r="AF52"/>
  <c r="AE52"/>
  <c r="AF51"/>
  <c r="AE51"/>
  <c r="AF50"/>
  <c r="AE50"/>
  <c r="AF49"/>
  <c r="AE49"/>
  <c r="AF48"/>
  <c r="AE48"/>
  <c r="AF47"/>
  <c r="AE47"/>
  <c r="AF46"/>
  <c r="AE46"/>
  <c r="AF45"/>
  <c r="AE45"/>
  <c r="AF44"/>
  <c r="AE44"/>
  <c r="AF43"/>
  <c r="AE43"/>
  <c r="AF42"/>
  <c r="AE42"/>
  <c r="AF41"/>
  <c r="AE41"/>
  <c r="AF40"/>
  <c r="AE40"/>
  <c r="AF39"/>
  <c r="AE39"/>
  <c r="AF38"/>
  <c r="AE38"/>
  <c r="AF37"/>
  <c r="AE37"/>
  <c r="AF36"/>
  <c r="AE36"/>
  <c r="AF35"/>
  <c r="AE35"/>
  <c r="AF34"/>
  <c r="AE34"/>
  <c r="AF33"/>
  <c r="AE33"/>
  <c r="AF32"/>
  <c r="AE32"/>
  <c r="AF31"/>
  <c r="AE31"/>
  <c r="AF30"/>
  <c r="AE30"/>
  <c r="AF29"/>
  <c r="AE29"/>
  <c r="AF28"/>
  <c r="AE28"/>
  <c r="AF27"/>
  <c r="AE27"/>
  <c r="AF26"/>
  <c r="AE26"/>
  <c r="AF25"/>
  <c r="AE25"/>
  <c r="AF24"/>
  <c r="AE24"/>
  <c r="AF23"/>
  <c r="AE23"/>
  <c r="AF22"/>
  <c r="AE22"/>
  <c r="AF21"/>
  <c r="AE21"/>
  <c r="AC131"/>
  <c r="AB131"/>
  <c r="AC130"/>
  <c r="AB130"/>
  <c r="AC129"/>
  <c r="AB129"/>
  <c r="AC128"/>
  <c r="AB128"/>
  <c r="AC127"/>
  <c r="AB127"/>
  <c r="AC126"/>
  <c r="AB126"/>
  <c r="AC125"/>
  <c r="AB125"/>
  <c r="AC124"/>
  <c r="AB124"/>
  <c r="AC123"/>
  <c r="AB123"/>
  <c r="AC122"/>
  <c r="AB122"/>
  <c r="AC121"/>
  <c r="AB121"/>
  <c r="AC120"/>
  <c r="AB120"/>
  <c r="AC119"/>
  <c r="AB119"/>
  <c r="AC118"/>
  <c r="AB118"/>
  <c r="AC117"/>
  <c r="AB117"/>
  <c r="AC116"/>
  <c r="AB116"/>
  <c r="AC115"/>
  <c r="AB115"/>
  <c r="AC114"/>
  <c r="AB114"/>
  <c r="AC113"/>
  <c r="AB113"/>
  <c r="AC112"/>
  <c r="AB112"/>
  <c r="AC111"/>
  <c r="AB111"/>
  <c r="AC110"/>
  <c r="AB110"/>
  <c r="AC109"/>
  <c r="AB109"/>
  <c r="AC108"/>
  <c r="AB108"/>
  <c r="AC107"/>
  <c r="AB107"/>
  <c r="AC106"/>
  <c r="AB106"/>
  <c r="AC105"/>
  <c r="AB105"/>
  <c r="AC104"/>
  <c r="AB104"/>
  <c r="AC103"/>
  <c r="AB103"/>
  <c r="AC102"/>
  <c r="AB102"/>
  <c r="AC101"/>
  <c r="AB101"/>
  <c r="AC100"/>
  <c r="AB100"/>
  <c r="AC99"/>
  <c r="AB99"/>
  <c r="AC98"/>
  <c r="AB98"/>
  <c r="AC97"/>
  <c r="AB97"/>
  <c r="AC96"/>
  <c r="AB96"/>
  <c r="AC95"/>
  <c r="AB95"/>
  <c r="AC94"/>
  <c r="AB94"/>
  <c r="AC93"/>
  <c r="AB93"/>
  <c r="AC92"/>
  <c r="AB92"/>
  <c r="AC91"/>
  <c r="AB91"/>
  <c r="AC90"/>
  <c r="AB90"/>
  <c r="AC89"/>
  <c r="AB89"/>
  <c r="AC88"/>
  <c r="AB88"/>
  <c r="AC87"/>
  <c r="AB87"/>
  <c r="AC85"/>
  <c r="AB85"/>
  <c r="AC84"/>
  <c r="AB84"/>
  <c r="AC83"/>
  <c r="AB83"/>
  <c r="AC82"/>
  <c r="AB82"/>
  <c r="AC81"/>
  <c r="AB81"/>
  <c r="AC80"/>
  <c r="AB80"/>
  <c r="AC79"/>
  <c r="AB79"/>
  <c r="AC78"/>
  <c r="AB78"/>
  <c r="AC77"/>
  <c r="AB77"/>
  <c r="AC76"/>
  <c r="AB76"/>
  <c r="AC75"/>
  <c r="AB75"/>
  <c r="AC74"/>
  <c r="AB74"/>
  <c r="AC73"/>
  <c r="AB73"/>
  <c r="AC72"/>
  <c r="AB72"/>
  <c r="AC71"/>
  <c r="AB71"/>
  <c r="AC70"/>
  <c r="AB70"/>
  <c r="AC69"/>
  <c r="AB69"/>
  <c r="AC68"/>
  <c r="AB68"/>
  <c r="AC67"/>
  <c r="AB67"/>
  <c r="AC66"/>
  <c r="AB66"/>
  <c r="AC65"/>
  <c r="AB65"/>
  <c r="AC64"/>
  <c r="AB64"/>
  <c r="AC63"/>
  <c r="AB63"/>
  <c r="AC62"/>
  <c r="AB62"/>
  <c r="AC61"/>
  <c r="AB61"/>
  <c r="AC60"/>
  <c r="AB60"/>
  <c r="AC59"/>
  <c r="AB59"/>
  <c r="AC58"/>
  <c r="AB58"/>
  <c r="AC57"/>
  <c r="AB57"/>
  <c r="AC56"/>
  <c r="AB56"/>
  <c r="AC55"/>
  <c r="AB55"/>
  <c r="AC54"/>
  <c r="AB54"/>
  <c r="AC53"/>
  <c r="AB53"/>
  <c r="AC52"/>
  <c r="AB52"/>
  <c r="AC51"/>
  <c r="AB51"/>
  <c r="AC50"/>
  <c r="AB50"/>
  <c r="AC49"/>
  <c r="AB49"/>
  <c r="AC48"/>
  <c r="AB48"/>
  <c r="AC47"/>
  <c r="AB47"/>
  <c r="AC46"/>
  <c r="AB46"/>
  <c r="AC45"/>
  <c r="AB45"/>
  <c r="AC44"/>
  <c r="AB44"/>
  <c r="AC43"/>
  <c r="AB43"/>
  <c r="AC42"/>
  <c r="AB42"/>
  <c r="AC41"/>
  <c r="AB41"/>
  <c r="AC40"/>
  <c r="AB40"/>
  <c r="AC39"/>
  <c r="AB39"/>
  <c r="AC38"/>
  <c r="AB38"/>
  <c r="AC37"/>
  <c r="AB37"/>
  <c r="AC36"/>
  <c r="AB36"/>
  <c r="AC35"/>
  <c r="AB35"/>
  <c r="AC34"/>
  <c r="AB34"/>
  <c r="AC33"/>
  <c r="AB33"/>
  <c r="AC32"/>
  <c r="AB32"/>
  <c r="AC31"/>
  <c r="AB31"/>
  <c r="AC30"/>
  <c r="AB30"/>
  <c r="AC29"/>
  <c r="AB29"/>
  <c r="AC28"/>
  <c r="AB28"/>
  <c r="AC27"/>
  <c r="AB27"/>
  <c r="AC26"/>
  <c r="AB26"/>
  <c r="AC25"/>
  <c r="AB25"/>
  <c r="AC24"/>
  <c r="AB24"/>
  <c r="AC23"/>
  <c r="AB23"/>
  <c r="AC22"/>
  <c r="AB22"/>
  <c r="AC21"/>
  <c r="AB21"/>
  <c r="Z131"/>
  <c r="Y131"/>
  <c r="Z130"/>
  <c r="Y130"/>
  <c r="Z129"/>
  <c r="Y129"/>
  <c r="Z128"/>
  <c r="Y128"/>
  <c r="Z127"/>
  <c r="Y127"/>
  <c r="Z126"/>
  <c r="Y126"/>
  <c r="Z125"/>
  <c r="Y125"/>
  <c r="Z124"/>
  <c r="Y124"/>
  <c r="Z123"/>
  <c r="Y123"/>
  <c r="Z122"/>
  <c r="Y122"/>
  <c r="Z121"/>
  <c r="Y121"/>
  <c r="Z120"/>
  <c r="Y120"/>
  <c r="Z119"/>
  <c r="Y119"/>
  <c r="Z118"/>
  <c r="Y118"/>
  <c r="Z117"/>
  <c r="Y117"/>
  <c r="Z116"/>
  <c r="Y116"/>
  <c r="Z115"/>
  <c r="Y115"/>
  <c r="Z114"/>
  <c r="Y114"/>
  <c r="Z113"/>
  <c r="Y113"/>
  <c r="Z112"/>
  <c r="Y112"/>
  <c r="Z111"/>
  <c r="Y111"/>
  <c r="Z110"/>
  <c r="Y110"/>
  <c r="Z109"/>
  <c r="Y109"/>
  <c r="Z108"/>
  <c r="Y108"/>
  <c r="Z107"/>
  <c r="Y107"/>
  <c r="Z106"/>
  <c r="Y106"/>
  <c r="Z105"/>
  <c r="Y105"/>
  <c r="Z104"/>
  <c r="Y104"/>
  <c r="Z103"/>
  <c r="Y103"/>
  <c r="Z102"/>
  <c r="Y102"/>
  <c r="Z101"/>
  <c r="Y101"/>
  <c r="Z100"/>
  <c r="Y100"/>
  <c r="Z99"/>
  <c r="Y99"/>
  <c r="Z98"/>
  <c r="Y98"/>
  <c r="Z97"/>
  <c r="Y97"/>
  <c r="Z96"/>
  <c r="Y96"/>
  <c r="Z95"/>
  <c r="Y95"/>
  <c r="Z94"/>
  <c r="Y94"/>
  <c r="Z93"/>
  <c r="Y93"/>
  <c r="Z92"/>
  <c r="Y92"/>
  <c r="Z91"/>
  <c r="Y91"/>
  <c r="Z90"/>
  <c r="Y90"/>
  <c r="Z89"/>
  <c r="Y89"/>
  <c r="Z88"/>
  <c r="Y88"/>
  <c r="Z87"/>
  <c r="Y87"/>
  <c r="Z86"/>
  <c r="Y86"/>
  <c r="Z85"/>
  <c r="Y85"/>
  <c r="Z84"/>
  <c r="Y84"/>
  <c r="Z83"/>
  <c r="Y83"/>
  <c r="Z82"/>
  <c r="Y82"/>
  <c r="Z81"/>
  <c r="Y81"/>
  <c r="Z80"/>
  <c r="Y80"/>
  <c r="Z79"/>
  <c r="Y79"/>
  <c r="Z78"/>
  <c r="Y78"/>
  <c r="Z77"/>
  <c r="Y77"/>
  <c r="Z76"/>
  <c r="Y76"/>
  <c r="Z75"/>
  <c r="Y75"/>
  <c r="Z74"/>
  <c r="Y74"/>
  <c r="Z73"/>
  <c r="Y73"/>
  <c r="Z72"/>
  <c r="Y72"/>
  <c r="Z71"/>
  <c r="Y71"/>
  <c r="Z70"/>
  <c r="Y70"/>
  <c r="Z69"/>
  <c r="Y69"/>
  <c r="Z68"/>
  <c r="Y68"/>
  <c r="Z67"/>
  <c r="Y67"/>
  <c r="Z66"/>
  <c r="Y66"/>
  <c r="Z65"/>
  <c r="Y65"/>
  <c r="Z64"/>
  <c r="Y64"/>
  <c r="Z63"/>
  <c r="Y63"/>
  <c r="Z62"/>
  <c r="Y62"/>
  <c r="Z61"/>
  <c r="Y61"/>
  <c r="Z60"/>
  <c r="Y60"/>
  <c r="Z59"/>
  <c r="Y59"/>
  <c r="Z58"/>
  <c r="Y58"/>
  <c r="Z57"/>
  <c r="Y57"/>
  <c r="Z56"/>
  <c r="Y56"/>
  <c r="Z55"/>
  <c r="Y55"/>
  <c r="Z54"/>
  <c r="Y54"/>
  <c r="Z53"/>
  <c r="Y53"/>
  <c r="Z52"/>
  <c r="Y52"/>
  <c r="Z51"/>
  <c r="Y51"/>
  <c r="Z50"/>
  <c r="Y50"/>
  <c r="Z49"/>
  <c r="Y49"/>
  <c r="Z48"/>
  <c r="Y48"/>
  <c r="Z47"/>
  <c r="Y47"/>
  <c r="Z46"/>
  <c r="Y46"/>
  <c r="Z45"/>
  <c r="Y45"/>
  <c r="Z44"/>
  <c r="Y44"/>
  <c r="Z43"/>
  <c r="Y43"/>
  <c r="Z42"/>
  <c r="Y42"/>
  <c r="Z41"/>
  <c r="Y41"/>
  <c r="Z40"/>
  <c r="Y40"/>
  <c r="Z39"/>
  <c r="Y39"/>
  <c r="Z38"/>
  <c r="Y38"/>
  <c r="Z37"/>
  <c r="Y37"/>
  <c r="Z36"/>
  <c r="Y36"/>
  <c r="Z35"/>
  <c r="Y35"/>
  <c r="Z34"/>
  <c r="Y34"/>
  <c r="Z33"/>
  <c r="Y33"/>
  <c r="Z32"/>
  <c r="Y32"/>
  <c r="Z31"/>
  <c r="Y31"/>
  <c r="Z30"/>
  <c r="Y30"/>
  <c r="Z29"/>
  <c r="Y29"/>
  <c r="Z28"/>
  <c r="Y28"/>
  <c r="Z27"/>
  <c r="Y27"/>
  <c r="Z26"/>
  <c r="Y26"/>
  <c r="Z25"/>
  <c r="Y25"/>
  <c r="Z24"/>
  <c r="Y24"/>
  <c r="Z23"/>
  <c r="Y23"/>
  <c r="Z22"/>
  <c r="Y22"/>
  <c r="Z21"/>
  <c r="Y21"/>
  <c r="T131"/>
  <c r="S131"/>
  <c r="T130"/>
  <c r="S130"/>
  <c r="T129"/>
  <c r="S129"/>
  <c r="T128"/>
  <c r="S128"/>
  <c r="T127"/>
  <c r="S127"/>
  <c r="T126"/>
  <c r="S126"/>
  <c r="T125"/>
  <c r="S125"/>
  <c r="T124"/>
  <c r="S124"/>
  <c r="T123"/>
  <c r="S123"/>
  <c r="T122"/>
  <c r="S122"/>
  <c r="T121"/>
  <c r="S121"/>
  <c r="T120"/>
  <c r="S120"/>
  <c r="T119"/>
  <c r="S119"/>
  <c r="T118"/>
  <c r="S118"/>
  <c r="T117"/>
  <c r="S117"/>
  <c r="T116"/>
  <c r="S116"/>
  <c r="T115"/>
  <c r="S115"/>
  <c r="T114"/>
  <c r="S114"/>
  <c r="T113"/>
  <c r="S113"/>
  <c r="T112"/>
  <c r="S112"/>
  <c r="T111"/>
  <c r="S111"/>
  <c r="T110"/>
  <c r="S110"/>
  <c r="T109"/>
  <c r="S109"/>
  <c r="T108"/>
  <c r="S108"/>
  <c r="T107"/>
  <c r="S107"/>
  <c r="T106"/>
  <c r="S106"/>
  <c r="T105"/>
  <c r="S105"/>
  <c r="T104"/>
  <c r="S104"/>
  <c r="T103"/>
  <c r="S103"/>
  <c r="T102"/>
  <c r="S102"/>
  <c r="T101"/>
  <c r="S101"/>
  <c r="T100"/>
  <c r="S100"/>
  <c r="T99"/>
  <c r="S99"/>
  <c r="T98"/>
  <c r="S98"/>
  <c r="T97"/>
  <c r="S97"/>
  <c r="T96"/>
  <c r="S96"/>
  <c r="T95"/>
  <c r="S95"/>
  <c r="T94"/>
  <c r="S94"/>
  <c r="T93"/>
  <c r="S93"/>
  <c r="T92"/>
  <c r="S92"/>
  <c r="T91"/>
  <c r="S91"/>
  <c r="T90"/>
  <c r="S90"/>
  <c r="T89"/>
  <c r="S89"/>
  <c r="T88"/>
  <c r="S88"/>
  <c r="T87"/>
  <c r="S87"/>
  <c r="T86"/>
  <c r="S86"/>
  <c r="T85"/>
  <c r="S85"/>
  <c r="T84"/>
  <c r="S84"/>
  <c r="T83"/>
  <c r="S83"/>
  <c r="T82"/>
  <c r="S82"/>
  <c r="T81"/>
  <c r="S81"/>
  <c r="T80"/>
  <c r="S80"/>
  <c r="T79"/>
  <c r="S79"/>
  <c r="T78"/>
  <c r="S78"/>
  <c r="T77"/>
  <c r="S77"/>
  <c r="T76"/>
  <c r="S76"/>
  <c r="T75"/>
  <c r="S75"/>
  <c r="T74"/>
  <c r="S74"/>
  <c r="T73"/>
  <c r="S73"/>
  <c r="T72"/>
  <c r="S72"/>
  <c r="T71"/>
  <c r="S71"/>
  <c r="T70"/>
  <c r="S70"/>
  <c r="T69"/>
  <c r="S69"/>
  <c r="T68"/>
  <c r="S68"/>
  <c r="T67"/>
  <c r="S67"/>
  <c r="T66"/>
  <c r="S66"/>
  <c r="T65"/>
  <c r="S65"/>
  <c r="T64"/>
  <c r="S64"/>
  <c r="T63"/>
  <c r="S63"/>
  <c r="T62"/>
  <c r="S62"/>
  <c r="T61"/>
  <c r="S61"/>
  <c r="T60"/>
  <c r="S60"/>
  <c r="T59"/>
  <c r="S59"/>
  <c r="T58"/>
  <c r="S58"/>
  <c r="T57"/>
  <c r="S57"/>
  <c r="T56"/>
  <c r="S56"/>
  <c r="T55"/>
  <c r="S55"/>
  <c r="T54"/>
  <c r="S54"/>
  <c r="T53"/>
  <c r="S53"/>
  <c r="T52"/>
  <c r="S52"/>
  <c r="T51"/>
  <c r="S51"/>
  <c r="T50"/>
  <c r="S50"/>
  <c r="T49"/>
  <c r="S49"/>
  <c r="T48"/>
  <c r="S48"/>
  <c r="T47"/>
  <c r="S47"/>
  <c r="T46"/>
  <c r="S46"/>
  <c r="T45"/>
  <c r="S45"/>
  <c r="T44"/>
  <c r="S44"/>
  <c r="T43"/>
  <c r="S43"/>
  <c r="T42"/>
  <c r="S42"/>
  <c r="T41"/>
  <c r="S41"/>
  <c r="T40"/>
  <c r="S40"/>
  <c r="T39"/>
  <c r="S39"/>
  <c r="T38"/>
  <c r="S38"/>
  <c r="T37"/>
  <c r="S37"/>
  <c r="T36"/>
  <c r="S36"/>
  <c r="T35"/>
  <c r="S35"/>
  <c r="T34"/>
  <c r="S34"/>
  <c r="T33"/>
  <c r="S33"/>
  <c r="T32"/>
  <c r="S32"/>
  <c r="T31"/>
  <c r="S31"/>
  <c r="T30"/>
  <c r="S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Q131"/>
  <c r="P131"/>
  <c r="Q130"/>
  <c r="P130"/>
  <c r="Q129"/>
  <c r="P129"/>
  <c r="Q128"/>
  <c r="P128"/>
  <c r="Q127"/>
  <c r="P127"/>
  <c r="Q126"/>
  <c r="P126"/>
  <c r="Q125"/>
  <c r="P125"/>
  <c r="Q124"/>
  <c r="P124"/>
  <c r="Q123"/>
  <c r="P123"/>
  <c r="Q122"/>
  <c r="P122"/>
  <c r="Q121"/>
  <c r="P121"/>
  <c r="Q120"/>
  <c r="P120"/>
  <c r="Q119"/>
  <c r="P119"/>
  <c r="Q118"/>
  <c r="P118"/>
  <c r="Q117"/>
  <c r="P117"/>
  <c r="Q116"/>
  <c r="P116"/>
  <c r="Q115"/>
  <c r="P115"/>
  <c r="Q114"/>
  <c r="P114"/>
  <c r="Q113"/>
  <c r="P113"/>
  <c r="Q112"/>
  <c r="P112"/>
  <c r="Q111"/>
  <c r="P111"/>
  <c r="Q110"/>
  <c r="P110"/>
  <c r="Q109"/>
  <c r="P109"/>
  <c r="Q108"/>
  <c r="P108"/>
  <c r="Q107"/>
  <c r="P107"/>
  <c r="Q106"/>
  <c r="P106"/>
  <c r="Q105"/>
  <c r="P105"/>
  <c r="Q104"/>
  <c r="P104"/>
  <c r="Q103"/>
  <c r="P103"/>
  <c r="Q102"/>
  <c r="P102"/>
  <c r="Q101"/>
  <c r="P101"/>
  <c r="Q100"/>
  <c r="P100"/>
  <c r="Q99"/>
  <c r="P99"/>
  <c r="Q98"/>
  <c r="P98"/>
  <c r="Q97"/>
  <c r="P97"/>
  <c r="Q96"/>
  <c r="P96"/>
  <c r="Q95"/>
  <c r="P95"/>
  <c r="Q94"/>
  <c r="P94"/>
  <c r="Q93"/>
  <c r="P93"/>
  <c r="Q92"/>
  <c r="P92"/>
  <c r="Q91"/>
  <c r="P91"/>
  <c r="Q90"/>
  <c r="P90"/>
  <c r="Q89"/>
  <c r="P89"/>
  <c r="Q88"/>
  <c r="P88"/>
  <c r="Q87"/>
  <c r="P87"/>
  <c r="Q86"/>
  <c r="P86"/>
  <c r="Q85"/>
  <c r="P85"/>
  <c r="Q84"/>
  <c r="P84"/>
  <c r="Q83"/>
  <c r="P83"/>
  <c r="Q82"/>
  <c r="P82"/>
  <c r="Q81"/>
  <c r="P81"/>
  <c r="Q80"/>
  <c r="P80"/>
  <c r="Q79"/>
  <c r="P79"/>
  <c r="Q78"/>
  <c r="P78"/>
  <c r="Q77"/>
  <c r="P77"/>
  <c r="Q76"/>
  <c r="P76"/>
  <c r="Q75"/>
  <c r="P75"/>
  <c r="Q74"/>
  <c r="P74"/>
  <c r="Q73"/>
  <c r="P73"/>
  <c r="Q72"/>
  <c r="P72"/>
  <c r="Q71"/>
  <c r="P71"/>
  <c r="Q70"/>
  <c r="P70"/>
  <c r="Q69"/>
  <c r="P69"/>
  <c r="Q68"/>
  <c r="P68"/>
  <c r="Q67"/>
  <c r="P67"/>
  <c r="Q66"/>
  <c r="P66"/>
  <c r="Q65"/>
  <c r="P65"/>
  <c r="Q64"/>
  <c r="P64"/>
  <c r="Q63"/>
  <c r="P63"/>
  <c r="Q62"/>
  <c r="P62"/>
  <c r="Q61"/>
  <c r="P61"/>
  <c r="Q60"/>
  <c r="P60"/>
  <c r="Q59"/>
  <c r="P59"/>
  <c r="Q58"/>
  <c r="P58"/>
  <c r="Q57"/>
  <c r="P57"/>
  <c r="Q56"/>
  <c r="P56"/>
  <c r="Q55"/>
  <c r="P55"/>
  <c r="Q54"/>
  <c r="P54"/>
  <c r="Q53"/>
  <c r="P53"/>
  <c r="Q52"/>
  <c r="P52"/>
  <c r="Q51"/>
  <c r="P51"/>
  <c r="Q50"/>
  <c r="P50"/>
  <c r="Q49"/>
  <c r="P49"/>
  <c r="Q48"/>
  <c r="P48"/>
  <c r="Q47"/>
  <c r="P47"/>
  <c r="Q46"/>
  <c r="P46"/>
  <c r="Q45"/>
  <c r="P45"/>
  <c r="Q44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N131"/>
  <c r="M131"/>
  <c r="N130"/>
  <c r="M130"/>
  <c r="N129"/>
  <c r="M129"/>
  <c r="N128"/>
  <c r="N127"/>
  <c r="M127"/>
  <c r="N126"/>
  <c r="M126"/>
  <c r="N125"/>
  <c r="M125"/>
  <c r="N124"/>
  <c r="M124"/>
  <c r="N123"/>
  <c r="M123"/>
  <c r="N122"/>
  <c r="N121"/>
  <c r="M121"/>
  <c r="N120"/>
  <c r="M120"/>
  <c r="N119"/>
  <c r="M119"/>
  <c r="N118"/>
  <c r="M118"/>
  <c r="N117"/>
  <c r="M117"/>
  <c r="N116"/>
  <c r="M116"/>
  <c r="N115"/>
  <c r="M115"/>
  <c r="N114"/>
  <c r="M114"/>
  <c r="N113"/>
  <c r="M113"/>
  <c r="N112"/>
  <c r="M112"/>
  <c r="N111"/>
  <c r="M111"/>
  <c r="N110"/>
  <c r="M110"/>
  <c r="N109"/>
  <c r="M109"/>
  <c r="N108"/>
  <c r="M108"/>
  <c r="N107"/>
  <c r="M107"/>
  <c r="N106"/>
  <c r="M106"/>
  <c r="N105"/>
  <c r="M105"/>
  <c r="N104"/>
  <c r="M104"/>
  <c r="N103"/>
  <c r="M103"/>
  <c r="N102"/>
  <c r="M102"/>
  <c r="N101"/>
  <c r="M101"/>
  <c r="N100"/>
  <c r="M100"/>
  <c r="N99"/>
  <c r="M99"/>
  <c r="N98"/>
  <c r="M98"/>
  <c r="N97"/>
  <c r="M97"/>
  <c r="N96"/>
  <c r="M96"/>
  <c r="N95"/>
  <c r="M95"/>
  <c r="N94"/>
  <c r="M94"/>
  <c r="N93"/>
  <c r="M93"/>
  <c r="N92"/>
  <c r="M92"/>
  <c r="N91"/>
  <c r="M91"/>
  <c r="N90"/>
  <c r="M90"/>
  <c r="N89"/>
  <c r="M89"/>
  <c r="N88"/>
  <c r="M88"/>
  <c r="N87"/>
  <c r="M87"/>
  <c r="N86"/>
  <c r="M86"/>
  <c r="N85"/>
  <c r="M85"/>
  <c r="N84"/>
  <c r="M84"/>
  <c r="N83"/>
  <c r="M83"/>
  <c r="N82"/>
  <c r="M82"/>
  <c r="N81"/>
  <c r="M81"/>
  <c r="N80"/>
  <c r="M80"/>
  <c r="N79"/>
  <c r="M79"/>
  <c r="N78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K131"/>
  <c r="J131"/>
  <c r="K130"/>
  <c r="J130"/>
  <c r="K129"/>
  <c r="J129"/>
  <c r="K128"/>
  <c r="K127"/>
  <c r="J127"/>
  <c r="K126"/>
  <c r="J126"/>
  <c r="K125"/>
  <c r="J125"/>
  <c r="K124"/>
  <c r="J124"/>
  <c r="K123"/>
  <c r="J123"/>
  <c r="K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3"/>
  <c r="J53"/>
  <c r="K52"/>
  <c r="J52"/>
  <c r="K51"/>
  <c r="J51"/>
  <c r="K50"/>
  <c r="J50"/>
  <c r="K49"/>
  <c r="J49"/>
  <c r="K48"/>
  <c r="J48"/>
  <c r="K47"/>
  <c r="J47"/>
  <c r="K46"/>
  <c r="J46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AI134" l="1"/>
  <c r="AH134"/>
  <c r="AF134"/>
  <c r="AE134"/>
  <c r="AC134"/>
  <c r="AB134"/>
  <c r="Z134"/>
  <c r="Y134"/>
  <c r="T134"/>
  <c r="S134"/>
  <c r="Q134"/>
  <c r="P134"/>
  <c r="N134"/>
  <c r="M134"/>
  <c r="K134"/>
  <c r="J134"/>
  <c r="H134"/>
  <c r="G134"/>
  <c r="C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133"/>
  <c r="V133"/>
  <c r="W132"/>
  <c r="V132"/>
  <c r="W131"/>
  <c r="V131"/>
  <c r="W130"/>
  <c r="V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V118"/>
  <c r="W117"/>
  <c r="V117"/>
  <c r="W116"/>
  <c r="V116"/>
  <c r="W115"/>
  <c r="V115"/>
  <c r="W114"/>
  <c r="V114"/>
  <c r="W113"/>
  <c r="V113"/>
  <c r="W112"/>
  <c r="V112"/>
  <c r="W111"/>
  <c r="V111"/>
  <c r="W110"/>
  <c r="V110"/>
  <c r="W109"/>
  <c r="V109"/>
  <c r="W108"/>
  <c r="V108"/>
  <c r="W107"/>
  <c r="V107"/>
  <c r="W106"/>
  <c r="V106"/>
  <c r="W105"/>
  <c r="V105"/>
  <c r="W104"/>
  <c r="V104"/>
  <c r="W103"/>
  <c r="V103"/>
  <c r="W102"/>
  <c r="V102"/>
  <c r="W101"/>
  <c r="V101"/>
  <c r="W100"/>
  <c r="V100"/>
  <c r="W99"/>
  <c r="V99"/>
  <c r="W98"/>
  <c r="V98"/>
  <c r="W97"/>
  <c r="V97"/>
  <c r="W96"/>
  <c r="V96"/>
  <c r="W95"/>
  <c r="V95"/>
  <c r="W94"/>
  <c r="V94"/>
  <c r="W93"/>
  <c r="V93"/>
  <c r="W92"/>
  <c r="V92"/>
  <c r="W91"/>
  <c r="V91"/>
  <c r="W90"/>
  <c r="V90"/>
  <c r="W89"/>
  <c r="V89"/>
  <c r="W88"/>
  <c r="V88"/>
  <c r="W87"/>
  <c r="V87"/>
  <c r="W86"/>
  <c r="V86"/>
  <c r="W85"/>
  <c r="V85"/>
  <c r="W84"/>
  <c r="V84"/>
  <c r="W83"/>
  <c r="V83"/>
  <c r="W82"/>
  <c r="V82"/>
  <c r="W81"/>
  <c r="V81"/>
  <c r="W80"/>
  <c r="V80"/>
  <c r="W79"/>
  <c r="V79"/>
  <c r="W78"/>
  <c r="V78"/>
  <c r="W77"/>
  <c r="V77"/>
  <c r="W76"/>
  <c r="V76"/>
  <c r="W75"/>
  <c r="V75"/>
  <c r="W74"/>
  <c r="V74"/>
  <c r="W73"/>
  <c r="V73"/>
  <c r="W72"/>
  <c r="V72"/>
  <c r="W71"/>
  <c r="V71"/>
  <c r="W70"/>
  <c r="V70"/>
  <c r="W69"/>
  <c r="V69"/>
  <c r="W68"/>
  <c r="V68"/>
  <c r="W67"/>
  <c r="V67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55" l="1"/>
  <c r="X57"/>
  <c r="X61"/>
  <c r="X63"/>
  <c r="X65"/>
  <c r="X67"/>
  <c r="X69"/>
  <c r="X71"/>
  <c r="X73"/>
  <c r="X75"/>
  <c r="X77"/>
  <c r="X79"/>
  <c r="X81"/>
  <c r="X83"/>
  <c r="X85"/>
  <c r="X87"/>
  <c r="X89"/>
  <c r="X91"/>
  <c r="X93"/>
  <c r="X95"/>
  <c r="X97"/>
  <c r="X99"/>
  <c r="X101"/>
  <c r="X103"/>
  <c r="X105"/>
  <c r="X107"/>
  <c r="X109"/>
  <c r="X111"/>
  <c r="X113"/>
  <c r="X115"/>
  <c r="X117"/>
  <c r="X119"/>
  <c r="X121"/>
  <c r="X123"/>
  <c r="X125"/>
  <c r="X23"/>
  <c r="X25"/>
  <c r="X27"/>
  <c r="X29"/>
  <c r="X31"/>
  <c r="X33"/>
  <c r="X35"/>
  <c r="X37"/>
  <c r="X39"/>
  <c r="X41"/>
  <c r="X43"/>
  <c r="X45"/>
  <c r="X47"/>
  <c r="X49"/>
  <c r="X51"/>
  <c r="X53"/>
  <c r="X129"/>
  <c r="X131"/>
  <c r="X127"/>
  <c r="F24"/>
  <c r="X24"/>
  <c r="X26"/>
  <c r="X28"/>
  <c r="X30"/>
  <c r="X133"/>
  <c r="X32"/>
  <c r="X34"/>
  <c r="X36"/>
  <c r="X38"/>
  <c r="X40"/>
  <c r="X42"/>
  <c r="X44"/>
  <c r="X46"/>
  <c r="X48"/>
  <c r="X50"/>
  <c r="X52"/>
  <c r="X54"/>
  <c r="X56"/>
  <c r="X58"/>
  <c r="X60"/>
  <c r="X62"/>
  <c r="X64"/>
  <c r="X66"/>
  <c r="X68"/>
  <c r="X70"/>
  <c r="X72"/>
  <c r="X74"/>
  <c r="X76"/>
  <c r="X78"/>
  <c r="X80"/>
  <c r="X82"/>
  <c r="X84"/>
  <c r="X86"/>
  <c r="X88"/>
  <c r="X90"/>
  <c r="X92"/>
  <c r="X94"/>
  <c r="X96"/>
  <c r="X98"/>
  <c r="X100"/>
  <c r="X102"/>
  <c r="X104"/>
  <c r="X106"/>
  <c r="X108"/>
  <c r="X110"/>
  <c r="X112"/>
  <c r="X114"/>
  <c r="X116"/>
  <c r="X118"/>
  <c r="X120"/>
  <c r="X122"/>
  <c r="X124"/>
  <c r="X126"/>
  <c r="X128"/>
  <c r="X130"/>
  <c r="X132"/>
  <c r="F25"/>
  <c r="F27"/>
  <c r="F21"/>
  <c r="E134"/>
  <c r="F23"/>
  <c r="X59"/>
  <c r="F26"/>
  <c r="D134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X22"/>
  <c r="F22"/>
  <c r="F28"/>
  <c r="AJ21"/>
  <c r="AJ134" s="1"/>
  <c r="AG21"/>
  <c r="AG134" s="1"/>
  <c r="AD21"/>
  <c r="AD134" s="1"/>
  <c r="AA21"/>
  <c r="AA134" s="1"/>
  <c r="W21"/>
  <c r="W134" s="1"/>
  <c r="V21"/>
  <c r="U21"/>
  <c r="U134" s="1"/>
  <c r="R21"/>
  <c r="R134" s="1"/>
  <c r="O21"/>
  <c r="O134" s="1"/>
  <c r="L21"/>
  <c r="L134" s="1"/>
  <c r="I21"/>
  <c r="I134" s="1"/>
  <c r="F134" l="1"/>
  <c r="X21"/>
  <c r="X134" s="1"/>
  <c r="V134"/>
</calcChain>
</file>

<file path=xl/comments1.xml><?xml version="1.0" encoding="utf-8"?>
<comments xmlns="http://schemas.openxmlformats.org/spreadsheetml/2006/main">
  <authors>
    <author>Автор</author>
  </authors>
  <commentList>
    <comment ref="AB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-աղբ 4239</t>
        </r>
      </text>
    </comment>
    <comment ref="AH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+աղբ 4823</t>
        </r>
      </text>
    </comment>
    <comment ref="M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128.4</t>
        </r>
      </text>
    </comment>
    <comment ref="P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35902.8</t>
        </r>
      </text>
    </comment>
    <comment ref="Y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35056.8</t>
        </r>
      </text>
    </comment>
    <comment ref="AB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1972.8</t>
        </r>
      </text>
    </comment>
    <comment ref="AH9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31.2</t>
        </r>
      </text>
    </comment>
  </commentList>
</comments>
</file>

<file path=xl/sharedStrings.xml><?xml version="1.0" encoding="utf-8"?>
<sst xmlns="http://schemas.openxmlformats.org/spreadsheetml/2006/main" count="181" uniqueCount="148">
  <si>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</si>
  <si>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</si>
  <si>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</si>
  <si>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</si>
  <si>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</si>
  <si>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</si>
  <si>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</si>
  <si>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</si>
  <si>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</si>
  <si>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</si>
  <si>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</si>
  <si>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</si>
  <si>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</si>
  <si>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</si>
  <si>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</si>
  <si>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</si>
  <si>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</si>
  <si>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</si>
  <si>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</si>
  <si>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</si>
  <si>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</si>
  <si>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</si>
  <si>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</si>
  <si>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</si>
  <si>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</si>
  <si>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</si>
  <si>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</si>
  <si>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</si>
  <si>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</si>
  <si>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</si>
  <si>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</si>
  <si>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</si>
  <si>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</si>
  <si>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</si>
  <si>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</si>
  <si>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</si>
  <si>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Արմավիրի Վ.Բախշյանի անվան   N 2 հիմնական դպրոց</t>
  </si>
  <si>
    <t>Արմավիրի N 3 հիմնական դպրոց</t>
  </si>
  <si>
    <t>Արմավիրի Զորավար  Անդրանիկ Օզանյանի անվան   N 5  հիմնական.դպրոց</t>
  </si>
  <si>
    <t>Արմավիրի Մովսես  Սիլիկյանի անվան    N  6  հիմնական դպրոց</t>
  </si>
  <si>
    <t>Արմավիրի N 8 հիմնական դպրոց</t>
  </si>
  <si>
    <t>Արմավիրի  N 9 հիմնական դպրոց</t>
  </si>
  <si>
    <t>Արմավիրի N 10 հիմնական դպրոց</t>
  </si>
  <si>
    <t>Մեծամորի  N 1 հիմնական դպրոց</t>
  </si>
  <si>
    <t>Արմավիրի միջնակարգ դպրոց</t>
  </si>
  <si>
    <t>Արևիկի միջնակարգ .դպրոց</t>
  </si>
  <si>
    <t>Արաքսի Զ. Ավետիսյանի անվան  միջնակարգ  դպրոց</t>
  </si>
  <si>
    <t>Այգեշատի Յու.Հովհաննիսյանի անվան միջնակարգ  .դպրոց</t>
  </si>
  <si>
    <t>Արազափի Թ. Հուրյանի անվան միջնակարգ .դպրոց</t>
  </si>
  <si>
    <t>Արտաշարի միջնակարգ դպրոց</t>
  </si>
  <si>
    <t>Ամասիայի միջնակարգ դպրոց</t>
  </si>
  <si>
    <t>Արգավանդի միջնակարգ դպրոց</t>
  </si>
  <si>
    <t>Բամբակաշատի միջնակարգ դպրոց</t>
  </si>
  <si>
    <t>Բերքաշատի միջնակարգ դպրոց</t>
  </si>
  <si>
    <t>Գետաշենի միջնակարգ դպրոց</t>
  </si>
  <si>
    <t>Երասխահունի Մարտիկ Գևորգյանի անվան միջնակարգ դպրոց</t>
  </si>
  <si>
    <t>Եղեգնուտի միջնակարգ դպրոց</t>
  </si>
  <si>
    <t>Զարթոնքի միջնակարգ դպրոց</t>
  </si>
  <si>
    <t>Լուկաշինի Հունան Ավետիսյանի անվան  միջնակարգ դպրոց</t>
  </si>
  <si>
    <t>Լենուղու Ջիվանու անվան միջնակարգ դպրոց</t>
  </si>
  <si>
    <t>Խանջյանի Արմեն Բենիամինի Հակոբյանի անվան միջնակարգ դպրոց</t>
  </si>
  <si>
    <t>Սարդարապատի միջնակարգ դպրոց</t>
  </si>
  <si>
    <t>Հացիկի Ավ. Բաղդասարյանի անվան միջնակարգ դպրոց</t>
  </si>
  <si>
    <t>Հայկավանի միջնակարգ դպրոց</t>
  </si>
  <si>
    <t>Այգեվանի  Մովսես  Խորենացու անվան միջնակարգ դպրոց</t>
  </si>
  <si>
    <t>Մարգարայի միջնակարգ դպրոց</t>
  </si>
  <si>
    <t>Մրգաշատի  Վ.Ափոյանի անվան N 1 միջնակարգ դպրոց</t>
  </si>
  <si>
    <t>Մրգաշատի Մ.Մաղաքյանի անվան N 2 միջնակարգ դպրոց</t>
  </si>
  <si>
    <t>Մայիսյանի միջնակարգ դպրոց</t>
  </si>
  <si>
    <t>Նոր Արտագերսի միջնակարգ դպրոց</t>
  </si>
  <si>
    <t>Նոր Արմավիրի միջնակարգ դպրոց</t>
  </si>
  <si>
    <t>Նոր Կեսարիայի միջնակարգ դպրոց</t>
  </si>
  <si>
    <t>Նորապատի միջնակարգ դպրոց</t>
  </si>
  <si>
    <t>Նալբանդյանի Պերճուհի և Արմէն Նալպանտեանների անվան  միջնակարգ դպրոց</t>
  </si>
  <si>
    <t>Նորավանի միջնակարգ դպրոց</t>
  </si>
  <si>
    <t>Շենավանի միջնակարգ դպրոց</t>
  </si>
  <si>
    <t>Ջանֆիդայի Է. Դաշտոյանի անվան միջնակարգ դպրոց</t>
  </si>
  <si>
    <t>Ջրաշենի միջնակարգ դպրոց</t>
  </si>
  <si>
    <t>Ալաշկերտի Հ.Քոչարի անվան  միջնակարգ դպրոց</t>
  </si>
  <si>
    <t>Վարդանաշենի միջնակարգ դպրոց</t>
  </si>
  <si>
    <t>Տանձուտի միջնակարգ դպրոց</t>
  </si>
  <si>
    <t>Փշատավանի միջնակարգ դպրոց</t>
  </si>
  <si>
    <t>Վաղարշապատի Մ.Մաշտոցի անվան   N 1 հիմնական դպրոց</t>
  </si>
  <si>
    <t>Վաղարշապատի Հ.Հովհաննիսյանի անվան   N3 հիմնական դպրոց</t>
  </si>
  <si>
    <t>Վաղարշապատի Խ.Աբովյանի անվան   N 4 հիմնական դպրոց</t>
  </si>
  <si>
    <t>Վաղարշապատի  Երվանդ Օտյանի անվան  N 7 հիմնական դպրոց</t>
  </si>
  <si>
    <t>Վաղարշապատի Գ.Նժդեհի անվան   N  8 հիմնական դպրոց</t>
  </si>
  <si>
    <t>Վաղարշապատի Ռ.Պատկանյանի անվան   N 9 հիմնական դպրոց</t>
  </si>
  <si>
    <t>Վաղարշապատի Վահան Ռշտունու անվան  N 11 հիմնական դպրոց</t>
  </si>
  <si>
    <t>Վաղարշապատի  Զորավար Անդրանիկի անվան   N 12 հիմնական դպրոց</t>
  </si>
  <si>
    <t xml:space="preserve">Վաղարշապատի  &lt;&lt;Ներսիսյան &gt;&gt;  N6 հիմնական դպրոց </t>
  </si>
  <si>
    <t>Արտիմետի միջնակարգ դպրոց</t>
  </si>
  <si>
    <t>Ակնալճի Ա.Հարությունյանի անվան միջնակարգ դպրոց</t>
  </si>
  <si>
    <t>Աղավնատան Ղ. Աբգարյանի անվան միջնակարգ դպրոց</t>
  </si>
  <si>
    <t>Ամբերդի Հ.Նավասարդյանի անվան միջնակարգ դպրոց</t>
  </si>
  <si>
    <t>Այգեշատի միջնակարգ դպրոց</t>
  </si>
  <si>
    <t>Այգեկի Մուշեղ Մովսիսյանի անվան միջնակարգ դպրոց</t>
  </si>
  <si>
    <t>Արաքսի  միջնակարգ դպրոց</t>
  </si>
  <si>
    <t>Արևաշատի միջնակարգ դպրոց</t>
  </si>
  <si>
    <t>Ապագայի միջնակարգ դպրոց</t>
  </si>
  <si>
    <t>Առատաշենի Գագիկ Գրիգորյյանի անվան միջնակարգ դպրոց</t>
  </si>
  <si>
    <t>Արագածի Մ. Մեխակյանի  անվան միջնակարգ դպրոց</t>
  </si>
  <si>
    <t>Ակնաշենի միջնակարգ դպրոց</t>
  </si>
  <si>
    <t>Արշալույսի Ս. Գրիգորյանի անվան միջնակարգ դպրոց</t>
  </si>
  <si>
    <t>Բաղրամյանի միջնակարգ դպրոց</t>
  </si>
  <si>
    <t>Գրիբոյեդովի Վ. Ռոստոմյանի անվան միջնակարգ դպրոց</t>
  </si>
  <si>
    <t>Գայի միջնակարգ դպրոց</t>
  </si>
  <si>
    <t>Դողսի միջնակարգ դպրոց</t>
  </si>
  <si>
    <t>Դաշտի միջնակարգ դպրոց</t>
  </si>
  <si>
    <t>Թաիրովի միջնակարգ դպրոց</t>
  </si>
  <si>
    <t>Լուսագյուղի միջնակարգ դպրոց</t>
  </si>
  <si>
    <t>Լեռնամերձ հիմնական դպրոց</t>
  </si>
  <si>
    <t>Խորոնքի միջնակարգ դպրոց</t>
  </si>
  <si>
    <t>Ծիածանի միջնակարգ դպրոց</t>
  </si>
  <si>
    <t>Ծաղկալանջի միջնակարգ դպրոց</t>
  </si>
  <si>
    <t>Հայթաղի Հ.Կարապետյանի անվան միջնակարգ դպրոց</t>
  </si>
  <si>
    <t>Հայկաշենի Գ.Կիրակոսյանի անվան միջնակարգ դպրոց</t>
  </si>
  <si>
    <t>Հովտամեջի միջնակարգ դպրոց</t>
  </si>
  <si>
    <t>Մուսալեռի Ֆ.Վերֆելի անվան միջնակարգ դպրոց</t>
  </si>
  <si>
    <t>Մեծամորի միջնակարգ դպրոց</t>
  </si>
  <si>
    <t>Մրգաստանի Կ. Հարությունյանի անվան միջնակարգ դպրոց</t>
  </si>
  <si>
    <t>Մերձավանի միջնակարգ դպրոց</t>
  </si>
  <si>
    <t>Նորակերտի միջնակարգ դպրոց</t>
  </si>
  <si>
    <t>Շահումյանի միջնակարգ դպրոց</t>
  </si>
  <si>
    <t>Ոսկեհատի միջնակարգ դպրոց</t>
  </si>
  <si>
    <t>Պտղունքի Տիգրան Մեծի անվան միջնակարգ դպրոց</t>
  </si>
  <si>
    <t>Ջրարբիի միջնակարգ դպրոց</t>
  </si>
  <si>
    <t>Ջրառատի Թաթուլ  Խաչատրյանի անվան միջնակարգ դպրոց</t>
  </si>
  <si>
    <t>Գեղակերտի  միջնակարգ դպրոց</t>
  </si>
  <si>
    <t>Տարոնիկի Գառնիկ Գառնիկյանի անվան  միջնակարգ դպրոց</t>
  </si>
  <si>
    <t>Փարաքարի միջնակարգ դպրոց</t>
  </si>
  <si>
    <t>Ֆերիկի Ռզալիե Ռաշիդի Օզմանյանի անվան հիմնական դպրոց</t>
  </si>
  <si>
    <t>Արգինայի միջնակարգ դպրոց</t>
  </si>
  <si>
    <t>Արտամետի  Գուրգեն  Մարգարյանի անվան միջնակարգ դպրոց</t>
  </si>
  <si>
    <t>Արևադաշտի միջնակարգ դպրոց</t>
  </si>
  <si>
    <t>Բագարանի  միջնակարգ դպրոց</t>
  </si>
  <si>
    <t>Դալարիկի Հ. Հովհաննիսյանի անվան   N 1 միջնակարգ դպրոց</t>
  </si>
  <si>
    <t>Երվանդաշատի  միջնակարգ դպրոց</t>
  </si>
  <si>
    <t>Լեռնագոգի Օնիկ Փակումեանի անվան միջնակարգ դպրոց</t>
  </si>
  <si>
    <t>Հուշակերտի միջնակարգ դպրոց</t>
  </si>
  <si>
    <t>Մյասնիկյանի Արայի անվան միջնակարգ դպրոց</t>
  </si>
  <si>
    <t>Շենիկի միջնակարգ դպրոց</t>
  </si>
  <si>
    <t>Վանանդի միջնակարգ դպրոց</t>
  </si>
  <si>
    <t>Տալվորիկի հիմնական  դպրոց</t>
  </si>
  <si>
    <t>Քարակերտի N 1 միջնակարգ դպրոց</t>
  </si>
  <si>
    <t>Քարակերտի N 2 միջնակարգ դպրոց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</si>
  <si>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>____ ՀՀ Արմավիրի մարզպետարան</t>
    </r>
  </si>
  <si>
    <t>01.01.2020թ. -31.12.2020թ.ժամանակահատվածի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</si>
</sst>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0"/>
      <name val="Arial Cyr"/>
      <family val="2"/>
    </font>
    <font>
      <sz val="8"/>
      <name val="GHEA Grapalat"/>
      <family val="3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3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34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3" fillId="4" borderId="37" xfId="1" applyFont="1" applyFill="1" applyBorder="1" applyAlignment="1" applyProtection="1">
      <alignment horizontal="left" wrapText="1"/>
      <protection locked="0"/>
    </xf>
    <xf numFmtId="0" fontId="23" fillId="4" borderId="37" xfId="0" applyFont="1" applyFill="1" applyBorder="1" applyAlignment="1" applyProtection="1">
      <alignment horizontal="left" wrapText="1"/>
      <protection locked="0"/>
    </xf>
    <xf numFmtId="0" fontId="23" fillId="0" borderId="37" xfId="0" applyFont="1" applyBorder="1" applyAlignment="1" applyProtection="1">
      <protection locked="0"/>
    </xf>
    <xf numFmtId="0" fontId="23" fillId="4" borderId="37" xfId="0" applyFont="1" applyFill="1" applyBorder="1" applyAlignment="1" applyProtection="1">
      <alignment wrapText="1"/>
      <protection locked="0"/>
    </xf>
    <xf numFmtId="0" fontId="23" fillId="0" borderId="37" xfId="0" applyFont="1" applyFill="1" applyBorder="1" applyAlignment="1" applyProtection="1">
      <alignment wrapText="1"/>
      <protection locked="0"/>
    </xf>
    <xf numFmtId="164" fontId="1" fillId="0" borderId="37" xfId="0" applyNumberFormat="1" applyFont="1" applyFill="1" applyBorder="1" applyProtection="1">
      <protection locked="0"/>
    </xf>
    <xf numFmtId="164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  <protection locked="0"/>
    </xf>
    <xf numFmtId="164" fontId="1" fillId="4" borderId="37" xfId="0" applyNumberFormat="1" applyFont="1" applyFill="1" applyBorder="1" applyProtection="1">
      <protection locked="0"/>
    </xf>
    <xf numFmtId="164" fontId="18" fillId="4" borderId="37" xfId="0" applyNumberFormat="1" applyFont="1" applyFill="1" applyBorder="1" applyProtection="1">
      <protection locked="0"/>
    </xf>
    <xf numFmtId="164" fontId="8" fillId="4" borderId="37" xfId="0" applyNumberFormat="1" applyFont="1" applyFill="1" applyBorder="1" applyAlignment="1" applyProtection="1">
      <alignment horizontal="center" vertical="center"/>
      <protection locked="0"/>
    </xf>
    <xf numFmtId="164" fontId="8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</cellXfs>
  <cellStyles count="2">
    <cellStyle name="Normal_Sheet1" xfId="1"/>
    <cellStyle name="Обычный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UGUM%202020%20%204-&#1408;&#1380;%20%20&#1381;&#1404;&#1377;&#1396;&#1405;&#1397;&#1377;&#1391;%20&#1377;&#1396;&#1378;&#1400;&#1394;&#1403;&#1377;&#1391;&#1377;&#13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gum"/>
      <sheetName val="Dramarkx"/>
      <sheetName val="Pastaci"/>
      <sheetName val="Axbahanutyun"/>
      <sheetName val="Նախահաշիվ 1"/>
      <sheetName val="Նախահաշիվ 2"/>
      <sheetName val="Նախահաշիվ 3"/>
      <sheetName val="Նախահաշիվ 4"/>
      <sheetName val="Ծրագրային"/>
      <sheetName val="Շեղումներ"/>
    </sheetNames>
    <sheetDataSet>
      <sheetData sheetId="0">
        <row r="4">
          <cell r="E4">
            <v>136044.29999999999</v>
          </cell>
          <cell r="H4">
            <v>212.2</v>
          </cell>
          <cell r="J4">
            <v>0</v>
          </cell>
          <cell r="K4">
            <v>0</v>
          </cell>
        </row>
        <row r="5">
          <cell r="E5">
            <v>40155.1</v>
          </cell>
          <cell r="H5">
            <v>14.8</v>
          </cell>
          <cell r="J5">
            <v>0</v>
          </cell>
          <cell r="K5">
            <v>0</v>
          </cell>
        </row>
        <row r="6">
          <cell r="E6">
            <v>204333.4</v>
          </cell>
          <cell r="H6">
            <v>595.5</v>
          </cell>
          <cell r="J6">
            <v>150</v>
          </cell>
        </row>
        <row r="7">
          <cell r="E7">
            <v>94894.399999999994</v>
          </cell>
          <cell r="H7">
            <v>170.9</v>
          </cell>
          <cell r="J7">
            <v>0</v>
          </cell>
          <cell r="K7">
            <v>0</v>
          </cell>
        </row>
        <row r="8">
          <cell r="E8">
            <v>161022.29999999999</v>
          </cell>
          <cell r="H8">
            <v>285.60000000000002</v>
          </cell>
        </row>
        <row r="9">
          <cell r="E9">
            <v>40021.699999999997</v>
          </cell>
          <cell r="H9">
            <v>46.3</v>
          </cell>
          <cell r="J9">
            <v>0</v>
          </cell>
          <cell r="K9">
            <v>0</v>
          </cell>
        </row>
        <row r="10">
          <cell r="E10">
            <v>75003</v>
          </cell>
          <cell r="H10">
            <v>91.8</v>
          </cell>
          <cell r="J10">
            <v>54</v>
          </cell>
        </row>
        <row r="11">
          <cell r="E11">
            <v>210125.3</v>
          </cell>
          <cell r="H11">
            <v>410.8</v>
          </cell>
          <cell r="J11">
            <v>0</v>
          </cell>
          <cell r="K11">
            <v>0</v>
          </cell>
        </row>
        <row r="12">
          <cell r="E12">
            <v>80096.100000000006</v>
          </cell>
          <cell r="H12">
            <v>139.19999999999999</v>
          </cell>
          <cell r="J12">
            <v>0</v>
          </cell>
          <cell r="K12">
            <v>0</v>
          </cell>
        </row>
        <row r="13">
          <cell r="E13">
            <v>82657.399999999994</v>
          </cell>
          <cell r="H13">
            <v>52.1</v>
          </cell>
          <cell r="J13">
            <v>64.599999999999994</v>
          </cell>
          <cell r="K13">
            <v>0</v>
          </cell>
        </row>
        <row r="14">
          <cell r="E14">
            <v>48374.7</v>
          </cell>
          <cell r="H14">
            <v>103.6</v>
          </cell>
          <cell r="J14">
            <v>0</v>
          </cell>
          <cell r="K14">
            <v>0</v>
          </cell>
        </row>
        <row r="15">
          <cell r="E15">
            <v>49080.5</v>
          </cell>
          <cell r="H15">
            <v>113</v>
          </cell>
          <cell r="J15">
            <v>0</v>
          </cell>
          <cell r="K15">
            <v>0</v>
          </cell>
        </row>
        <row r="16">
          <cell r="E16">
            <v>49034.400000000001</v>
          </cell>
          <cell r="H16">
            <v>128</v>
          </cell>
          <cell r="J16">
            <v>1000</v>
          </cell>
          <cell r="K16">
            <v>0</v>
          </cell>
        </row>
        <row r="17">
          <cell r="E17">
            <v>49386.2</v>
          </cell>
          <cell r="H17">
            <v>499.4</v>
          </cell>
        </row>
        <row r="18">
          <cell r="E18">
            <v>42357.1</v>
          </cell>
          <cell r="H18">
            <v>148.4</v>
          </cell>
          <cell r="J18">
            <v>0</v>
          </cell>
          <cell r="K18">
            <v>0</v>
          </cell>
        </row>
        <row r="19">
          <cell r="E19">
            <v>80287.199999999997</v>
          </cell>
          <cell r="H19">
            <v>170</v>
          </cell>
          <cell r="J19">
            <v>49.5</v>
          </cell>
          <cell r="K19">
            <v>0</v>
          </cell>
        </row>
        <row r="20">
          <cell r="E20">
            <v>82222.8</v>
          </cell>
          <cell r="H20">
            <v>372.2</v>
          </cell>
          <cell r="J20">
            <v>0</v>
          </cell>
          <cell r="K20">
            <v>0</v>
          </cell>
        </row>
        <row r="21">
          <cell r="E21">
            <v>34871.9</v>
          </cell>
          <cell r="H21">
            <v>334.4</v>
          </cell>
        </row>
        <row r="22">
          <cell r="E22">
            <v>61176.1</v>
          </cell>
          <cell r="H22">
            <v>127.2</v>
          </cell>
          <cell r="J22">
            <v>1320</v>
          </cell>
        </row>
        <row r="23">
          <cell r="E23">
            <v>49856.7</v>
          </cell>
          <cell r="H23">
            <v>1381.4</v>
          </cell>
          <cell r="J23">
            <v>0</v>
          </cell>
          <cell r="K23">
            <v>0</v>
          </cell>
        </row>
        <row r="24">
          <cell r="E24">
            <v>60117.3</v>
          </cell>
          <cell r="H24">
            <v>197.4</v>
          </cell>
          <cell r="J24">
            <v>0</v>
          </cell>
          <cell r="K24">
            <v>0</v>
          </cell>
        </row>
        <row r="25">
          <cell r="E25">
            <v>56051.5</v>
          </cell>
          <cell r="H25">
            <v>262.8</v>
          </cell>
          <cell r="J25">
            <v>0</v>
          </cell>
          <cell r="K25">
            <v>0</v>
          </cell>
        </row>
        <row r="26">
          <cell r="E26">
            <v>57189.1</v>
          </cell>
          <cell r="H26">
            <v>283.39999999999998</v>
          </cell>
          <cell r="J26">
            <v>0</v>
          </cell>
          <cell r="K26">
            <v>0</v>
          </cell>
        </row>
        <row r="27">
          <cell r="E27">
            <v>50175.4</v>
          </cell>
          <cell r="H27">
            <v>133.19999999999999</v>
          </cell>
        </row>
        <row r="28">
          <cell r="E28">
            <v>51477.1</v>
          </cell>
          <cell r="H28">
            <v>661.8</v>
          </cell>
        </row>
        <row r="29">
          <cell r="E29">
            <v>127000.1</v>
          </cell>
          <cell r="H29">
            <v>188.4</v>
          </cell>
          <cell r="J29">
            <v>34.4</v>
          </cell>
          <cell r="K29">
            <v>0</v>
          </cell>
        </row>
        <row r="30">
          <cell r="E30">
            <v>59031.8</v>
          </cell>
          <cell r="H30">
            <v>1115.4000000000001</v>
          </cell>
          <cell r="J30">
            <v>750</v>
          </cell>
          <cell r="K30">
            <v>0</v>
          </cell>
        </row>
        <row r="31">
          <cell r="E31">
            <v>46005</v>
          </cell>
          <cell r="H31">
            <v>9.9</v>
          </cell>
          <cell r="J31">
            <v>0</v>
          </cell>
          <cell r="K31">
            <v>0</v>
          </cell>
        </row>
        <row r="32">
          <cell r="E32">
            <v>47513.3</v>
          </cell>
          <cell r="H32">
            <v>53.9</v>
          </cell>
          <cell r="J32">
            <v>0</v>
          </cell>
          <cell r="K32">
            <v>0</v>
          </cell>
        </row>
        <row r="33">
          <cell r="E33">
            <v>44592.800000000003</v>
          </cell>
          <cell r="H33">
            <v>109.5</v>
          </cell>
          <cell r="J33">
            <v>0</v>
          </cell>
          <cell r="K33">
            <v>0</v>
          </cell>
        </row>
        <row r="34">
          <cell r="E34">
            <v>68571.199999999997</v>
          </cell>
          <cell r="H34">
            <v>132.80000000000001</v>
          </cell>
          <cell r="J34">
            <v>238.3</v>
          </cell>
          <cell r="K34">
            <v>0</v>
          </cell>
        </row>
        <row r="35">
          <cell r="E35">
            <v>77790.399999999994</v>
          </cell>
          <cell r="H35">
            <v>268.60000000000002</v>
          </cell>
          <cell r="J35">
            <v>0</v>
          </cell>
          <cell r="K35">
            <v>0</v>
          </cell>
        </row>
        <row r="36">
          <cell r="E36">
            <v>49426.3</v>
          </cell>
          <cell r="H36">
            <v>78.400000000000006</v>
          </cell>
          <cell r="J36">
            <v>0</v>
          </cell>
          <cell r="K36">
            <v>0</v>
          </cell>
        </row>
        <row r="37">
          <cell r="E37">
            <v>43450.8</v>
          </cell>
          <cell r="H37">
            <v>656.4</v>
          </cell>
          <cell r="K37">
            <v>0</v>
          </cell>
        </row>
        <row r="38">
          <cell r="E38">
            <v>56099.6</v>
          </cell>
          <cell r="H38">
            <v>103.8</v>
          </cell>
        </row>
        <row r="39">
          <cell r="E39">
            <v>48935.8</v>
          </cell>
          <cell r="H39">
            <v>129.30000000000001</v>
          </cell>
        </row>
        <row r="40">
          <cell r="E40">
            <v>49767</v>
          </cell>
          <cell r="H40">
            <v>131.1</v>
          </cell>
          <cell r="J40">
            <v>0</v>
          </cell>
          <cell r="K40">
            <v>0</v>
          </cell>
        </row>
        <row r="41">
          <cell r="E41">
            <v>100666.1</v>
          </cell>
          <cell r="H41">
            <v>458.9</v>
          </cell>
          <cell r="J41">
            <v>0</v>
          </cell>
          <cell r="K41">
            <v>0</v>
          </cell>
        </row>
        <row r="42">
          <cell r="E42">
            <v>50444.800000000003</v>
          </cell>
          <cell r="H42">
            <v>355.5</v>
          </cell>
        </row>
        <row r="43">
          <cell r="E43">
            <v>50507.4</v>
          </cell>
          <cell r="H43">
            <v>13.2</v>
          </cell>
          <cell r="J43">
            <v>0</v>
          </cell>
          <cell r="K43">
            <v>0</v>
          </cell>
        </row>
        <row r="44">
          <cell r="E44">
            <v>84640.2</v>
          </cell>
          <cell r="H44">
            <v>138.9</v>
          </cell>
          <cell r="J44">
            <v>80</v>
          </cell>
          <cell r="K44">
            <v>0</v>
          </cell>
        </row>
        <row r="45">
          <cell r="E45">
            <v>46653.2</v>
          </cell>
          <cell r="H45">
            <v>235.8</v>
          </cell>
          <cell r="J45">
            <v>0</v>
          </cell>
          <cell r="K45">
            <v>0</v>
          </cell>
        </row>
        <row r="46">
          <cell r="E46">
            <v>49176.9</v>
          </cell>
          <cell r="H46">
            <v>400.6</v>
          </cell>
          <cell r="J46">
            <v>0</v>
          </cell>
          <cell r="K46">
            <v>0</v>
          </cell>
        </row>
        <row r="47">
          <cell r="E47">
            <v>47703.8</v>
          </cell>
          <cell r="H47">
            <v>846</v>
          </cell>
          <cell r="J47">
            <v>0</v>
          </cell>
          <cell r="K47">
            <v>0</v>
          </cell>
        </row>
        <row r="48">
          <cell r="E48">
            <v>56040.4</v>
          </cell>
          <cell r="H48">
            <v>70.400000000000006</v>
          </cell>
          <cell r="J48">
            <v>0</v>
          </cell>
          <cell r="K48">
            <v>0</v>
          </cell>
        </row>
        <row r="49">
          <cell r="E49">
            <v>67033.8</v>
          </cell>
          <cell r="H49">
            <v>903.3</v>
          </cell>
          <cell r="J49">
            <v>0</v>
          </cell>
          <cell r="K49">
            <v>0</v>
          </cell>
        </row>
        <row r="50">
          <cell r="E50">
            <v>100230.7</v>
          </cell>
          <cell r="H50">
            <v>59.2</v>
          </cell>
          <cell r="J50">
            <v>0</v>
          </cell>
          <cell r="K50">
            <v>0</v>
          </cell>
        </row>
        <row r="51">
          <cell r="E51">
            <v>90966</v>
          </cell>
          <cell r="H51">
            <v>119.5</v>
          </cell>
          <cell r="J51">
            <v>0</v>
          </cell>
          <cell r="K51">
            <v>0</v>
          </cell>
        </row>
        <row r="52">
          <cell r="E52">
            <v>190978.6</v>
          </cell>
          <cell r="H52">
            <v>1158.7</v>
          </cell>
          <cell r="J52">
            <v>0</v>
          </cell>
          <cell r="K52">
            <v>61.2</v>
          </cell>
        </row>
        <row r="53">
          <cell r="E53">
            <v>90992.8</v>
          </cell>
          <cell r="H53">
            <v>0</v>
          </cell>
          <cell r="J53">
            <v>0</v>
          </cell>
          <cell r="K53">
            <v>0</v>
          </cell>
        </row>
        <row r="54">
          <cell r="E54">
            <v>69675.3</v>
          </cell>
          <cell r="H54">
            <v>240.4</v>
          </cell>
        </row>
        <row r="55">
          <cell r="E55">
            <v>129089.2</v>
          </cell>
          <cell r="H55">
            <v>280.5</v>
          </cell>
          <cell r="J55">
            <v>0</v>
          </cell>
          <cell r="K55">
            <v>12</v>
          </cell>
        </row>
        <row r="56">
          <cell r="E56">
            <v>77413.8</v>
          </cell>
          <cell r="H56">
            <v>253.6</v>
          </cell>
          <cell r="J56">
            <v>0</v>
          </cell>
          <cell r="K56">
            <v>46.6</v>
          </cell>
        </row>
        <row r="57">
          <cell r="E57">
            <v>159848.4</v>
          </cell>
          <cell r="H57">
            <v>654.6</v>
          </cell>
        </row>
        <row r="58">
          <cell r="E58">
            <v>121741</v>
          </cell>
          <cell r="H58">
            <v>414.2</v>
          </cell>
          <cell r="J58">
            <v>340</v>
          </cell>
          <cell r="K58">
            <v>0</v>
          </cell>
        </row>
        <row r="59">
          <cell r="E59">
            <v>48707.1</v>
          </cell>
          <cell r="H59">
            <v>0</v>
          </cell>
          <cell r="J59">
            <v>0</v>
          </cell>
          <cell r="K59">
            <v>0</v>
          </cell>
        </row>
        <row r="60">
          <cell r="E60">
            <v>86335.6</v>
          </cell>
          <cell r="H60">
            <v>679.7</v>
          </cell>
          <cell r="J60">
            <v>0</v>
          </cell>
          <cell r="K60">
            <v>0</v>
          </cell>
        </row>
        <row r="61">
          <cell r="E61">
            <v>74340.600000000006</v>
          </cell>
          <cell r="H61">
            <v>2535.4</v>
          </cell>
          <cell r="J61">
            <v>0</v>
          </cell>
          <cell r="K61">
            <v>0</v>
          </cell>
        </row>
        <row r="62">
          <cell r="E62">
            <v>54203.3</v>
          </cell>
          <cell r="H62">
            <v>155.69999999999999</v>
          </cell>
          <cell r="J62">
            <v>0</v>
          </cell>
          <cell r="K62">
            <v>0</v>
          </cell>
        </row>
        <row r="63">
          <cell r="E63">
            <v>46633.8</v>
          </cell>
          <cell r="H63">
            <v>211.8</v>
          </cell>
          <cell r="J63">
            <v>85.3</v>
          </cell>
          <cell r="K63">
            <v>0</v>
          </cell>
        </row>
        <row r="64">
          <cell r="E64">
            <v>53730.9</v>
          </cell>
          <cell r="H64">
            <v>103</v>
          </cell>
          <cell r="J64">
            <v>0</v>
          </cell>
          <cell r="K64">
            <v>0</v>
          </cell>
        </row>
        <row r="65">
          <cell r="E65">
            <v>50900.1</v>
          </cell>
          <cell r="H65">
            <v>368.5</v>
          </cell>
          <cell r="J65">
            <v>0</v>
          </cell>
          <cell r="K65">
            <v>0</v>
          </cell>
        </row>
        <row r="66">
          <cell r="E66">
            <v>54563</v>
          </cell>
          <cell r="H66">
            <v>121</v>
          </cell>
          <cell r="J66">
            <v>0</v>
          </cell>
          <cell r="K66">
            <v>0</v>
          </cell>
        </row>
        <row r="67">
          <cell r="E67">
            <v>50428.9</v>
          </cell>
          <cell r="H67">
            <v>69</v>
          </cell>
        </row>
        <row r="68">
          <cell r="E68">
            <v>70168.7</v>
          </cell>
          <cell r="H68">
            <v>98.7</v>
          </cell>
        </row>
        <row r="69">
          <cell r="E69">
            <v>59852.3</v>
          </cell>
          <cell r="H69">
            <v>134.30000000000001</v>
          </cell>
          <cell r="J69">
            <v>0</v>
          </cell>
          <cell r="K69">
            <v>0</v>
          </cell>
        </row>
        <row r="70">
          <cell r="E70">
            <v>48587.5</v>
          </cell>
          <cell r="H70">
            <v>30.8</v>
          </cell>
        </row>
        <row r="71">
          <cell r="E71">
            <v>99840.2</v>
          </cell>
          <cell r="H71">
            <v>359.1</v>
          </cell>
        </row>
        <row r="72">
          <cell r="E72">
            <v>83172.2</v>
          </cell>
          <cell r="H72">
            <v>225.3</v>
          </cell>
          <cell r="J72">
            <v>129.9</v>
          </cell>
          <cell r="K72">
            <v>0</v>
          </cell>
        </row>
        <row r="73">
          <cell r="E73">
            <v>55987</v>
          </cell>
          <cell r="H73">
            <v>40.6</v>
          </cell>
        </row>
        <row r="74">
          <cell r="E74">
            <v>97324.6</v>
          </cell>
          <cell r="H74">
            <v>414.5</v>
          </cell>
        </row>
        <row r="75">
          <cell r="E75">
            <v>47175.4</v>
          </cell>
          <cell r="H75">
            <v>221.1</v>
          </cell>
          <cell r="J75">
            <v>0</v>
          </cell>
          <cell r="K75">
            <v>0</v>
          </cell>
        </row>
        <row r="76">
          <cell r="E76">
            <v>35902.800000000003</v>
          </cell>
          <cell r="H76">
            <v>128.4</v>
          </cell>
          <cell r="J76">
            <v>0</v>
          </cell>
          <cell r="K76">
            <v>0</v>
          </cell>
        </row>
        <row r="77">
          <cell r="E77">
            <v>95009.9</v>
          </cell>
          <cell r="H77">
            <v>541.5</v>
          </cell>
        </row>
        <row r="78">
          <cell r="E78">
            <v>37981.1</v>
          </cell>
          <cell r="H78">
            <v>399.6</v>
          </cell>
          <cell r="J78">
            <v>0</v>
          </cell>
          <cell r="K78">
            <v>0</v>
          </cell>
        </row>
        <row r="79">
          <cell r="E79">
            <v>23229.599999999999</v>
          </cell>
          <cell r="H79">
            <v>97.3</v>
          </cell>
          <cell r="J79">
            <v>7.5</v>
          </cell>
          <cell r="K79">
            <v>0</v>
          </cell>
        </row>
        <row r="80">
          <cell r="E80">
            <v>70958.899999999994</v>
          </cell>
          <cell r="H80">
            <v>172.8</v>
          </cell>
        </row>
        <row r="81">
          <cell r="E81">
            <v>62143.7</v>
          </cell>
          <cell r="H81">
            <v>1174.3999999999999</v>
          </cell>
          <cell r="J81">
            <v>0</v>
          </cell>
          <cell r="K81">
            <v>0</v>
          </cell>
        </row>
        <row r="82">
          <cell r="E82">
            <v>50214.400000000001</v>
          </cell>
          <cell r="H82">
            <v>58.5</v>
          </cell>
          <cell r="J82">
            <v>0</v>
          </cell>
          <cell r="K82">
            <v>0</v>
          </cell>
        </row>
        <row r="83">
          <cell r="E83">
            <v>78031.399999999994</v>
          </cell>
          <cell r="H83">
            <v>245.8</v>
          </cell>
        </row>
        <row r="84">
          <cell r="E84">
            <v>43980.1</v>
          </cell>
          <cell r="H84">
            <v>33.299999999999997</v>
          </cell>
          <cell r="J84">
            <v>0</v>
          </cell>
          <cell r="K84">
            <v>0</v>
          </cell>
        </row>
        <row r="85">
          <cell r="E85">
            <v>45744.2</v>
          </cell>
          <cell r="H85">
            <v>916</v>
          </cell>
          <cell r="J85">
            <v>0</v>
          </cell>
          <cell r="K85">
            <v>0</v>
          </cell>
        </row>
        <row r="86">
          <cell r="E86">
            <v>69317.7</v>
          </cell>
          <cell r="H86">
            <v>199.6</v>
          </cell>
          <cell r="J86">
            <v>0</v>
          </cell>
          <cell r="K86">
            <v>0</v>
          </cell>
        </row>
        <row r="87">
          <cell r="E87">
            <v>50908.7</v>
          </cell>
          <cell r="H87">
            <v>194</v>
          </cell>
        </row>
        <row r="88">
          <cell r="E88">
            <v>44862.2</v>
          </cell>
          <cell r="H88">
            <v>306.89999999999998</v>
          </cell>
          <cell r="J88">
            <v>0</v>
          </cell>
          <cell r="K88">
            <v>0</v>
          </cell>
        </row>
        <row r="89">
          <cell r="E89">
            <v>94075.7</v>
          </cell>
          <cell r="H89">
            <v>89.6</v>
          </cell>
          <cell r="J89">
            <v>0</v>
          </cell>
          <cell r="K89">
            <v>0</v>
          </cell>
        </row>
        <row r="90">
          <cell r="E90">
            <v>82614.3</v>
          </cell>
          <cell r="H90">
            <v>131.1</v>
          </cell>
          <cell r="J90">
            <v>0</v>
          </cell>
          <cell r="K90">
            <v>0</v>
          </cell>
        </row>
        <row r="91">
          <cell r="E91">
            <v>50265.5</v>
          </cell>
          <cell r="H91">
            <v>247.5</v>
          </cell>
          <cell r="J91">
            <v>0</v>
          </cell>
          <cell r="K91">
            <v>0</v>
          </cell>
        </row>
        <row r="92">
          <cell r="E92">
            <v>60879.8</v>
          </cell>
          <cell r="H92">
            <v>224.1</v>
          </cell>
          <cell r="J92">
            <v>0</v>
          </cell>
          <cell r="K92">
            <v>0</v>
          </cell>
        </row>
        <row r="93">
          <cell r="E93">
            <v>41983.4</v>
          </cell>
          <cell r="H93">
            <v>140.69999999999999</v>
          </cell>
        </row>
        <row r="94">
          <cell r="E94">
            <v>58787.3</v>
          </cell>
          <cell r="H94">
            <v>217.8</v>
          </cell>
          <cell r="J94">
            <v>0</v>
          </cell>
          <cell r="K94">
            <v>0</v>
          </cell>
        </row>
        <row r="95">
          <cell r="E95">
            <v>81218.100000000006</v>
          </cell>
          <cell r="H95">
            <v>156.4</v>
          </cell>
        </row>
        <row r="96">
          <cell r="E96">
            <v>60701.2</v>
          </cell>
          <cell r="H96">
            <v>283.60000000000002</v>
          </cell>
          <cell r="J96">
            <v>0</v>
          </cell>
          <cell r="K96">
            <v>0</v>
          </cell>
        </row>
        <row r="97">
          <cell r="E97">
            <v>61472.4</v>
          </cell>
          <cell r="H97">
            <v>118.9</v>
          </cell>
          <cell r="J97">
            <v>0</v>
          </cell>
          <cell r="K97">
            <v>0</v>
          </cell>
        </row>
        <row r="98">
          <cell r="E98">
            <v>112789.6</v>
          </cell>
          <cell r="H98">
            <v>69.8</v>
          </cell>
          <cell r="J98">
            <v>12.5</v>
          </cell>
        </row>
        <row r="99">
          <cell r="E99">
            <v>25571.9</v>
          </cell>
          <cell r="H99">
            <v>113.4</v>
          </cell>
          <cell r="J99">
            <v>0</v>
          </cell>
          <cell r="K99">
            <v>0</v>
          </cell>
        </row>
        <row r="100">
          <cell r="E100">
            <v>33609.1</v>
          </cell>
          <cell r="H100">
            <v>38.1</v>
          </cell>
          <cell r="J100">
            <v>50.6</v>
          </cell>
        </row>
        <row r="101">
          <cell r="E101">
            <v>26836.799999999999</v>
          </cell>
          <cell r="H101">
            <v>550.6</v>
          </cell>
          <cell r="J101">
            <v>0</v>
          </cell>
          <cell r="K101">
            <v>0</v>
          </cell>
        </row>
        <row r="102">
          <cell r="E102">
            <v>31651.7</v>
          </cell>
          <cell r="H102">
            <v>244.8</v>
          </cell>
          <cell r="J102">
            <v>0</v>
          </cell>
          <cell r="K102">
            <v>0</v>
          </cell>
        </row>
        <row r="103">
          <cell r="E103">
            <v>36299.5</v>
          </cell>
          <cell r="H103">
            <v>174.3</v>
          </cell>
          <cell r="J103">
            <v>0</v>
          </cell>
          <cell r="K103">
            <v>0</v>
          </cell>
        </row>
        <row r="104">
          <cell r="E104">
            <v>33915.300000000003</v>
          </cell>
          <cell r="H104">
            <v>1546.6</v>
          </cell>
          <cell r="J104">
            <v>0</v>
          </cell>
          <cell r="K104">
            <v>0</v>
          </cell>
        </row>
        <row r="105">
          <cell r="E105">
            <v>88608.4</v>
          </cell>
          <cell r="H105">
            <v>831.7</v>
          </cell>
          <cell r="J105">
            <v>1000</v>
          </cell>
          <cell r="K105">
            <v>0</v>
          </cell>
        </row>
        <row r="106">
          <cell r="E106">
            <v>31783.7</v>
          </cell>
          <cell r="H106">
            <v>0</v>
          </cell>
          <cell r="J106">
            <v>0</v>
          </cell>
          <cell r="K106">
            <v>0</v>
          </cell>
        </row>
        <row r="107">
          <cell r="E107">
            <v>61227.9</v>
          </cell>
          <cell r="H107">
            <v>0</v>
          </cell>
          <cell r="J107">
            <v>900</v>
          </cell>
          <cell r="K107">
            <v>0</v>
          </cell>
        </row>
        <row r="108">
          <cell r="E108">
            <v>34478.6</v>
          </cell>
          <cell r="H108">
            <v>131.5</v>
          </cell>
          <cell r="J108">
            <v>0</v>
          </cell>
          <cell r="K108">
            <v>0</v>
          </cell>
        </row>
        <row r="109">
          <cell r="E109">
            <v>98105.1</v>
          </cell>
          <cell r="H109">
            <v>405.8</v>
          </cell>
          <cell r="J109">
            <v>1200</v>
          </cell>
          <cell r="K109">
            <v>0</v>
          </cell>
        </row>
        <row r="110">
          <cell r="E110">
            <v>46473.4</v>
          </cell>
          <cell r="H110">
            <v>60.2</v>
          </cell>
          <cell r="J110">
            <v>500</v>
          </cell>
        </row>
        <row r="111">
          <cell r="E111">
            <v>49313.3</v>
          </cell>
          <cell r="H111">
            <v>861</v>
          </cell>
          <cell r="J111">
            <v>0</v>
          </cell>
          <cell r="K111">
            <v>0</v>
          </cell>
        </row>
        <row r="112">
          <cell r="E112">
            <v>23842.6</v>
          </cell>
          <cell r="H112">
            <v>110.4</v>
          </cell>
          <cell r="J112">
            <v>0</v>
          </cell>
          <cell r="K112">
            <v>0</v>
          </cell>
        </row>
        <row r="113">
          <cell r="E113">
            <v>68976.2</v>
          </cell>
          <cell r="H113">
            <v>0</v>
          </cell>
          <cell r="J113">
            <v>900</v>
          </cell>
          <cell r="K113">
            <v>0</v>
          </cell>
        </row>
        <row r="114">
          <cell r="E114">
            <v>56447.3</v>
          </cell>
          <cell r="H114">
            <v>0</v>
          </cell>
          <cell r="J114">
            <v>700</v>
          </cell>
        </row>
      </sheetData>
      <sheetData sheetId="1">
        <row r="4">
          <cell r="F4">
            <v>128039.6</v>
          </cell>
          <cell r="G4">
            <v>4562.2999999999993</v>
          </cell>
          <cell r="AK4">
            <v>0</v>
          </cell>
          <cell r="BD4">
            <v>294.60000000000002</v>
          </cell>
        </row>
        <row r="5">
          <cell r="F5">
            <v>38196.1</v>
          </cell>
          <cell r="G5">
            <v>1611.5000000000002</v>
          </cell>
          <cell r="AK5">
            <v>0</v>
          </cell>
          <cell r="BD5">
            <v>199.7</v>
          </cell>
        </row>
        <row r="6">
          <cell r="F6">
            <v>187987</v>
          </cell>
          <cell r="G6">
            <v>8636</v>
          </cell>
          <cell r="BD6">
            <v>1032.3</v>
          </cell>
        </row>
        <row r="7">
          <cell r="F7">
            <v>82447.099999999991</v>
          </cell>
          <cell r="G7">
            <v>6686.8</v>
          </cell>
          <cell r="AK7">
            <v>0</v>
          </cell>
          <cell r="BD7">
            <v>2519.4000000000005</v>
          </cell>
        </row>
        <row r="8">
          <cell r="F8">
            <v>146317.69999999998</v>
          </cell>
          <cell r="G8">
            <v>11101.3</v>
          </cell>
          <cell r="BD8">
            <v>2294.5</v>
          </cell>
        </row>
        <row r="9">
          <cell r="F9">
            <v>38800.6</v>
          </cell>
          <cell r="G9">
            <v>1813.1</v>
          </cell>
          <cell r="AK9">
            <v>0</v>
          </cell>
          <cell r="BD9">
            <v>85.4</v>
          </cell>
        </row>
        <row r="10">
          <cell r="F10">
            <v>68123.3</v>
          </cell>
          <cell r="G10">
            <v>6208.4</v>
          </cell>
          <cell r="BD10">
            <v>582.4</v>
          </cell>
        </row>
        <row r="11">
          <cell r="F11">
            <v>169002.19999999998</v>
          </cell>
          <cell r="G11">
            <v>12673.899999999998</v>
          </cell>
          <cell r="AK11">
            <v>0</v>
          </cell>
          <cell r="BD11">
            <v>3554.5</v>
          </cell>
        </row>
        <row r="12">
          <cell r="F12">
            <v>71170.8</v>
          </cell>
          <cell r="G12">
            <v>7145</v>
          </cell>
          <cell r="AK12">
            <v>0</v>
          </cell>
          <cell r="BD12">
            <v>1532.1</v>
          </cell>
        </row>
        <row r="13">
          <cell r="F13">
            <v>74428.2</v>
          </cell>
          <cell r="G13">
            <v>9688.7999999999993</v>
          </cell>
          <cell r="AK13">
            <v>0</v>
          </cell>
          <cell r="BD13">
            <v>2228.1999999999998</v>
          </cell>
        </row>
        <row r="14">
          <cell r="F14">
            <v>45498.3</v>
          </cell>
          <cell r="G14">
            <v>2345.1999999999998</v>
          </cell>
          <cell r="AK14">
            <v>0</v>
          </cell>
          <cell r="BD14">
            <v>163.9</v>
          </cell>
        </row>
        <row r="15">
          <cell r="F15">
            <v>47983.5</v>
          </cell>
          <cell r="G15">
            <v>2846.8999999999996</v>
          </cell>
          <cell r="AK15">
            <v>0</v>
          </cell>
          <cell r="BD15">
            <v>98.1</v>
          </cell>
        </row>
        <row r="16">
          <cell r="F16">
            <v>47165.599999999999</v>
          </cell>
          <cell r="G16">
            <v>2778.7999999999997</v>
          </cell>
          <cell r="AK16">
            <v>0</v>
          </cell>
          <cell r="BD16">
            <v>123.2</v>
          </cell>
        </row>
        <row r="17">
          <cell r="F17">
            <v>48327.4</v>
          </cell>
          <cell r="G17">
            <v>2418</v>
          </cell>
          <cell r="BD17">
            <v>836.3</v>
          </cell>
        </row>
        <row r="18">
          <cell r="F18">
            <v>38505.5</v>
          </cell>
          <cell r="G18">
            <v>1937.0000000000002</v>
          </cell>
          <cell r="AK18">
            <v>0</v>
          </cell>
          <cell r="BD18">
            <v>342.6</v>
          </cell>
        </row>
        <row r="19">
          <cell r="F19">
            <v>70468.799999999988</v>
          </cell>
          <cell r="G19">
            <v>8254.8000000000011</v>
          </cell>
          <cell r="AK19">
            <v>0</v>
          </cell>
          <cell r="BD19">
            <v>7026.7000000000007</v>
          </cell>
        </row>
        <row r="20">
          <cell r="F20">
            <v>74488.200000000012</v>
          </cell>
          <cell r="G20">
            <v>5279.7000000000007</v>
          </cell>
          <cell r="AK20">
            <v>0</v>
          </cell>
          <cell r="BD20">
            <v>4145.8999999999996</v>
          </cell>
        </row>
        <row r="21">
          <cell r="F21">
            <v>31878.6</v>
          </cell>
          <cell r="G21">
            <v>1696.1</v>
          </cell>
          <cell r="BD21">
            <v>82.6</v>
          </cell>
        </row>
        <row r="22">
          <cell r="F22">
            <v>56044.2</v>
          </cell>
          <cell r="G22">
            <v>5769.5000000000009</v>
          </cell>
          <cell r="BD22">
            <v>617.4</v>
          </cell>
        </row>
        <row r="23">
          <cell r="F23">
            <v>47460.2</v>
          </cell>
          <cell r="G23">
            <v>3207.7</v>
          </cell>
          <cell r="AK23">
            <v>0</v>
          </cell>
          <cell r="BD23">
            <v>1491.5</v>
          </cell>
        </row>
        <row r="24">
          <cell r="F24">
            <v>55277.200000000004</v>
          </cell>
          <cell r="G24">
            <v>5341.8000000000011</v>
          </cell>
          <cell r="AK24">
            <v>0</v>
          </cell>
          <cell r="BD24">
            <v>1191.3</v>
          </cell>
        </row>
        <row r="25">
          <cell r="F25">
            <v>50833.2</v>
          </cell>
          <cell r="G25">
            <v>4365.5</v>
          </cell>
          <cell r="AK25">
            <v>0</v>
          </cell>
          <cell r="BD25">
            <v>3408.9</v>
          </cell>
        </row>
        <row r="26">
          <cell r="F26">
            <v>54005.5</v>
          </cell>
          <cell r="G26">
            <v>5561.9</v>
          </cell>
          <cell r="AK26">
            <v>0</v>
          </cell>
          <cell r="BD26">
            <v>831.09999999999991</v>
          </cell>
        </row>
        <row r="27">
          <cell r="F27">
            <v>51075</v>
          </cell>
          <cell r="G27">
            <v>2137.6</v>
          </cell>
          <cell r="BD27">
            <v>378.3</v>
          </cell>
        </row>
        <row r="28">
          <cell r="F28">
            <v>50512.9</v>
          </cell>
          <cell r="G28">
            <v>2900.5</v>
          </cell>
          <cell r="BD28">
            <v>508.2</v>
          </cell>
        </row>
        <row r="29">
          <cell r="F29">
            <v>114872.7</v>
          </cell>
          <cell r="G29">
            <v>8211.5999999999985</v>
          </cell>
          <cell r="AK29">
            <v>0</v>
          </cell>
          <cell r="BD29">
            <v>3040.2</v>
          </cell>
        </row>
        <row r="30">
          <cell r="F30">
            <v>58018.3</v>
          </cell>
          <cell r="G30">
            <v>4498</v>
          </cell>
          <cell r="AK30">
            <v>0</v>
          </cell>
          <cell r="BD30">
            <v>607.4</v>
          </cell>
        </row>
        <row r="31">
          <cell r="F31">
            <v>42661</v>
          </cell>
          <cell r="G31">
            <v>1716.4</v>
          </cell>
          <cell r="AK31">
            <v>0</v>
          </cell>
          <cell r="BD31">
            <v>4491.1000000000004</v>
          </cell>
        </row>
        <row r="32">
          <cell r="F32">
            <v>45636.2</v>
          </cell>
          <cell r="G32">
            <v>3008</v>
          </cell>
          <cell r="AK32">
            <v>0</v>
          </cell>
          <cell r="BD32">
            <v>227.8</v>
          </cell>
        </row>
        <row r="33">
          <cell r="F33">
            <v>42083.8</v>
          </cell>
          <cell r="G33">
            <v>1842.6999999999998</v>
          </cell>
          <cell r="AK33">
            <v>0</v>
          </cell>
          <cell r="BD33">
            <v>347</v>
          </cell>
        </row>
        <row r="34">
          <cell r="F34">
            <v>54799.200000000004</v>
          </cell>
          <cell r="G34">
            <v>6982.8</v>
          </cell>
          <cell r="AK34">
            <v>0</v>
          </cell>
          <cell r="BD34">
            <v>1445.1</v>
          </cell>
        </row>
        <row r="35">
          <cell r="F35">
            <v>70701.2</v>
          </cell>
          <cell r="G35">
            <v>5600.6</v>
          </cell>
          <cell r="AK35">
            <v>0</v>
          </cell>
          <cell r="BD35">
            <v>1871.8</v>
          </cell>
        </row>
        <row r="36">
          <cell r="F36">
            <v>47822.2</v>
          </cell>
          <cell r="G36">
            <v>2415.6000000000004</v>
          </cell>
          <cell r="AK36">
            <v>0</v>
          </cell>
          <cell r="BD36">
            <v>83.3</v>
          </cell>
        </row>
        <row r="37">
          <cell r="F37">
            <v>42457.5</v>
          </cell>
          <cell r="G37">
            <v>2187.6999999999998</v>
          </cell>
          <cell r="AK37">
            <v>0</v>
          </cell>
          <cell r="BD37">
            <v>158.5</v>
          </cell>
        </row>
        <row r="38">
          <cell r="F38">
            <v>44232.7</v>
          </cell>
          <cell r="G38">
            <v>4494.6000000000004</v>
          </cell>
          <cell r="BD38">
            <v>1777.5</v>
          </cell>
        </row>
        <row r="39">
          <cell r="F39">
            <v>45965.599999999999</v>
          </cell>
          <cell r="G39">
            <v>3587.7999999999997</v>
          </cell>
          <cell r="BD39">
            <v>149</v>
          </cell>
        </row>
        <row r="40">
          <cell r="F40">
            <v>48719.100000000006</v>
          </cell>
          <cell r="G40">
            <v>2308.9</v>
          </cell>
          <cell r="AK40">
            <v>0</v>
          </cell>
          <cell r="BD40">
            <v>200</v>
          </cell>
        </row>
        <row r="41">
          <cell r="F41">
            <v>87530.2</v>
          </cell>
          <cell r="G41">
            <v>6783.0999999999995</v>
          </cell>
          <cell r="AK41">
            <v>0</v>
          </cell>
          <cell r="BD41">
            <v>2881</v>
          </cell>
        </row>
        <row r="42">
          <cell r="F42">
            <v>48895.3</v>
          </cell>
          <cell r="G42">
            <v>2187.8999999999996</v>
          </cell>
          <cell r="BD42">
            <v>1628.1999999999998</v>
          </cell>
        </row>
        <row r="43">
          <cell r="F43">
            <v>48538.8</v>
          </cell>
          <cell r="G43">
            <v>2218.5</v>
          </cell>
          <cell r="AK43">
            <v>0</v>
          </cell>
          <cell r="BD43">
            <v>792.3</v>
          </cell>
        </row>
        <row r="44">
          <cell r="F44">
            <v>75040</v>
          </cell>
          <cell r="G44">
            <v>6221.4</v>
          </cell>
          <cell r="AK44">
            <v>0</v>
          </cell>
          <cell r="BD44">
            <v>144.80000000000001</v>
          </cell>
        </row>
        <row r="45">
          <cell r="F45">
            <v>41618.799999999996</v>
          </cell>
          <cell r="G45">
            <v>1914.3000000000002</v>
          </cell>
          <cell r="AK45">
            <v>0</v>
          </cell>
          <cell r="BD45">
            <v>56</v>
          </cell>
        </row>
        <row r="46">
          <cell r="F46">
            <v>43819.8</v>
          </cell>
          <cell r="G46">
            <v>4921.7</v>
          </cell>
          <cell r="AK46">
            <v>0</v>
          </cell>
          <cell r="BD46">
            <v>3043.5</v>
          </cell>
        </row>
        <row r="47">
          <cell r="F47">
            <v>44875.9</v>
          </cell>
          <cell r="G47">
            <v>2386.1</v>
          </cell>
          <cell r="AK47">
            <v>0</v>
          </cell>
          <cell r="BD47">
            <v>1550.1</v>
          </cell>
        </row>
        <row r="48">
          <cell r="F48">
            <v>52361.200000000004</v>
          </cell>
          <cell r="G48">
            <v>5359.4</v>
          </cell>
          <cell r="AK48">
            <v>0</v>
          </cell>
          <cell r="BD48">
            <v>321.10000000000002</v>
          </cell>
        </row>
        <row r="49">
          <cell r="F49">
            <v>59601.5</v>
          </cell>
          <cell r="G49">
            <v>4116.7000000000007</v>
          </cell>
          <cell r="AK49">
            <v>0</v>
          </cell>
          <cell r="BD49">
            <v>965.5</v>
          </cell>
        </row>
        <row r="50">
          <cell r="F50">
            <v>76569.5</v>
          </cell>
          <cell r="G50">
            <v>10102.9</v>
          </cell>
          <cell r="AK50">
            <v>0</v>
          </cell>
          <cell r="BD50">
            <v>2179.7999999999997</v>
          </cell>
        </row>
        <row r="51">
          <cell r="F51">
            <v>79024.2</v>
          </cell>
          <cell r="G51">
            <v>7472.7999999999993</v>
          </cell>
          <cell r="AK51">
            <v>0</v>
          </cell>
          <cell r="BD51">
            <v>2248.6999999999998</v>
          </cell>
        </row>
        <row r="52">
          <cell r="F52">
            <v>163735.1</v>
          </cell>
          <cell r="G52">
            <v>14204.9</v>
          </cell>
          <cell r="AK52">
            <v>0</v>
          </cell>
          <cell r="BD52">
            <v>5002.3999999999996</v>
          </cell>
        </row>
        <row r="53">
          <cell r="F53">
            <v>88787.199999999997</v>
          </cell>
          <cell r="G53">
            <v>8965.7999999999993</v>
          </cell>
          <cell r="AK53">
            <v>0</v>
          </cell>
          <cell r="BD53">
            <v>1201.1000000000001</v>
          </cell>
        </row>
        <row r="54">
          <cell r="F54">
            <v>59103.6</v>
          </cell>
          <cell r="G54">
            <v>6006.2</v>
          </cell>
          <cell r="BD54">
            <v>3430.5</v>
          </cell>
        </row>
        <row r="55">
          <cell r="F55">
            <v>112693.8</v>
          </cell>
          <cell r="G55">
            <v>19292.599999999999</v>
          </cell>
          <cell r="AK55">
            <v>0</v>
          </cell>
          <cell r="BD55">
            <v>1713.7</v>
          </cell>
        </row>
        <row r="56">
          <cell r="F56">
            <v>70184.600000000006</v>
          </cell>
          <cell r="G56">
            <v>6267.0000000000009</v>
          </cell>
          <cell r="AK56">
            <v>0</v>
          </cell>
          <cell r="BD56">
            <v>1965.6</v>
          </cell>
        </row>
        <row r="57">
          <cell r="F57">
            <v>145490.6</v>
          </cell>
          <cell r="G57">
            <v>6494.8000000000011</v>
          </cell>
          <cell r="BD57">
            <v>745.7</v>
          </cell>
        </row>
        <row r="58">
          <cell r="F58">
            <v>99219.4</v>
          </cell>
          <cell r="G58">
            <v>13894.9</v>
          </cell>
          <cell r="AK58">
            <v>0</v>
          </cell>
          <cell r="BD58">
            <v>2462.8000000000002</v>
          </cell>
        </row>
        <row r="59">
          <cell r="F59">
            <v>45617.3</v>
          </cell>
          <cell r="G59">
            <v>2400.5</v>
          </cell>
          <cell r="AK59">
            <v>0</v>
          </cell>
          <cell r="BD59">
            <v>175.9</v>
          </cell>
        </row>
        <row r="60">
          <cell r="F60">
            <v>79208.899999999994</v>
          </cell>
          <cell r="G60">
            <v>6607</v>
          </cell>
          <cell r="AK60">
            <v>0</v>
          </cell>
          <cell r="BD60">
            <v>2007.1</v>
          </cell>
        </row>
        <row r="61">
          <cell r="F61">
            <v>72657.600000000006</v>
          </cell>
          <cell r="G61">
            <v>5152.7000000000007</v>
          </cell>
          <cell r="AK61">
            <v>0</v>
          </cell>
          <cell r="BD61">
            <v>2357.7000000000003</v>
          </cell>
        </row>
        <row r="62">
          <cell r="F62">
            <v>50668.800000000003</v>
          </cell>
          <cell r="G62">
            <v>3884.2</v>
          </cell>
          <cell r="AK62">
            <v>0</v>
          </cell>
          <cell r="BD62">
            <v>1006.8</v>
          </cell>
        </row>
        <row r="63">
          <cell r="F63">
            <v>44423.7</v>
          </cell>
          <cell r="G63">
            <v>2607.6999999999998</v>
          </cell>
          <cell r="AK63">
            <v>0</v>
          </cell>
          <cell r="BD63">
            <v>223.39999999999998</v>
          </cell>
        </row>
        <row r="64">
          <cell r="F64">
            <v>51344.4</v>
          </cell>
          <cell r="G64">
            <v>2440.1999999999998</v>
          </cell>
          <cell r="AK64">
            <v>0</v>
          </cell>
          <cell r="BD64">
            <v>202.8</v>
          </cell>
        </row>
        <row r="65">
          <cell r="F65">
            <v>49925.7</v>
          </cell>
          <cell r="G65">
            <v>1492.2000000000003</v>
          </cell>
          <cell r="AK65">
            <v>0</v>
          </cell>
          <cell r="BD65">
            <v>414.2</v>
          </cell>
        </row>
        <row r="66">
          <cell r="F66">
            <v>56237</v>
          </cell>
          <cell r="G66">
            <v>1797.1000000000001</v>
          </cell>
          <cell r="AK66">
            <v>0</v>
          </cell>
          <cell r="BD66">
            <v>125.2</v>
          </cell>
        </row>
        <row r="67">
          <cell r="F67">
            <v>44695.199999999997</v>
          </cell>
          <cell r="G67">
            <v>2190.1000000000004</v>
          </cell>
          <cell r="BD67">
            <v>388.4</v>
          </cell>
        </row>
        <row r="68">
          <cell r="F68">
            <v>66114.100000000006</v>
          </cell>
          <cell r="G68">
            <v>5669.4</v>
          </cell>
          <cell r="BD68">
            <v>739.1</v>
          </cell>
        </row>
        <row r="69">
          <cell r="F69">
            <v>51340.7</v>
          </cell>
          <cell r="AK69">
            <v>0</v>
          </cell>
        </row>
        <row r="70">
          <cell r="F70">
            <v>49717</v>
          </cell>
          <cell r="G70">
            <v>2612.8000000000002</v>
          </cell>
          <cell r="BD70">
            <v>633.29999999999995</v>
          </cell>
        </row>
        <row r="71">
          <cell r="F71">
            <v>89461.5</v>
          </cell>
          <cell r="G71">
            <v>9449.0999999999985</v>
          </cell>
          <cell r="BD71">
            <v>1816.1000000000001</v>
          </cell>
        </row>
        <row r="72">
          <cell r="F72">
            <v>74948.2</v>
          </cell>
          <cell r="G72">
            <v>9003.9</v>
          </cell>
          <cell r="AK72">
            <v>0</v>
          </cell>
          <cell r="BD72">
            <v>1612.8</v>
          </cell>
        </row>
        <row r="73">
          <cell r="F73">
            <v>53834.400000000001</v>
          </cell>
          <cell r="G73">
            <v>3208.5</v>
          </cell>
          <cell r="BD73">
            <v>767.3</v>
          </cell>
        </row>
        <row r="74">
          <cell r="F74">
            <v>80679.5</v>
          </cell>
          <cell r="G74">
            <v>6146.7</v>
          </cell>
          <cell r="BD74">
            <v>1732.9</v>
          </cell>
        </row>
        <row r="75">
          <cell r="F75">
            <v>44106.400000000001</v>
          </cell>
          <cell r="G75">
            <v>2593.3000000000002</v>
          </cell>
          <cell r="AK75">
            <v>0</v>
          </cell>
          <cell r="BD75">
            <v>162.1</v>
          </cell>
        </row>
        <row r="76">
          <cell r="F76">
            <v>32723.599999999999</v>
          </cell>
          <cell r="G76">
            <v>1930.1</v>
          </cell>
          <cell r="AK76">
            <v>0</v>
          </cell>
          <cell r="BD76">
            <v>31.2</v>
          </cell>
        </row>
        <row r="77">
          <cell r="F77">
            <v>88337.2</v>
          </cell>
          <cell r="G77">
            <v>4919.9999999999991</v>
          </cell>
          <cell r="BD77">
            <v>3465.7</v>
          </cell>
        </row>
        <row r="78">
          <cell r="F78">
            <v>37162.199999999997</v>
          </cell>
          <cell r="G78">
            <v>1975.0000000000002</v>
          </cell>
          <cell r="AK78">
            <v>0</v>
          </cell>
          <cell r="BD78">
            <v>183.7</v>
          </cell>
        </row>
        <row r="79">
          <cell r="F79">
            <v>21318.1</v>
          </cell>
          <cell r="G79">
            <v>733</v>
          </cell>
          <cell r="AK79">
            <v>0</v>
          </cell>
          <cell r="BD79">
            <v>249.5</v>
          </cell>
        </row>
        <row r="80">
          <cell r="F80">
            <v>69569.099999999991</v>
          </cell>
          <cell r="G80">
            <v>4828.6000000000004</v>
          </cell>
          <cell r="BD80">
            <v>1895.3</v>
          </cell>
        </row>
        <row r="81">
          <cell r="F81">
            <v>59130.3</v>
          </cell>
          <cell r="G81">
            <v>4198.3</v>
          </cell>
          <cell r="AK81">
            <v>0</v>
          </cell>
          <cell r="BD81">
            <v>125.9</v>
          </cell>
        </row>
        <row r="82">
          <cell r="F82">
            <v>45887.1</v>
          </cell>
          <cell r="G82">
            <v>3682.9000000000005</v>
          </cell>
          <cell r="AK82">
            <v>0</v>
          </cell>
          <cell r="BD82">
            <v>64.2</v>
          </cell>
        </row>
        <row r="83">
          <cell r="F83">
            <v>72976.899999999994</v>
          </cell>
          <cell r="G83">
            <v>5303.1</v>
          </cell>
          <cell r="BD83">
            <v>631.20000000000005</v>
          </cell>
        </row>
        <row r="84">
          <cell r="F84">
            <v>38515.599999999999</v>
          </cell>
          <cell r="G84">
            <v>1760.6999999999998</v>
          </cell>
          <cell r="AK84">
            <v>0</v>
          </cell>
          <cell r="BD84">
            <v>333</v>
          </cell>
        </row>
        <row r="85">
          <cell r="F85">
            <v>44399.3</v>
          </cell>
          <cell r="G85">
            <v>2091.1000000000004</v>
          </cell>
          <cell r="AK85">
            <v>0</v>
          </cell>
          <cell r="BD85">
            <v>431</v>
          </cell>
        </row>
        <row r="86">
          <cell r="F86">
            <v>58896.299999999996</v>
          </cell>
          <cell r="G86">
            <v>5858.3000000000011</v>
          </cell>
          <cell r="AK86">
            <v>0</v>
          </cell>
          <cell r="BD86">
            <v>2050.2000000000003</v>
          </cell>
        </row>
        <row r="87">
          <cell r="F87">
            <v>46299.4</v>
          </cell>
          <cell r="G87">
            <v>3246.5000000000005</v>
          </cell>
          <cell r="BD87">
            <v>2047.4</v>
          </cell>
        </row>
        <row r="88">
          <cell r="F88">
            <v>42424.9</v>
          </cell>
          <cell r="G88">
            <v>1805.6000000000001</v>
          </cell>
          <cell r="AK88">
            <v>0</v>
          </cell>
          <cell r="BD88">
            <v>267.7</v>
          </cell>
        </row>
        <row r="89">
          <cell r="F89">
            <v>87058.7</v>
          </cell>
          <cell r="G89">
            <v>3790.8</v>
          </cell>
          <cell r="AK89">
            <v>0</v>
          </cell>
          <cell r="BD89">
            <v>1214.5999999999999</v>
          </cell>
        </row>
        <row r="90">
          <cell r="F90">
            <v>68953.2</v>
          </cell>
          <cell r="G90">
            <v>5727.6</v>
          </cell>
          <cell r="AK90">
            <v>0</v>
          </cell>
          <cell r="BD90">
            <v>1746</v>
          </cell>
        </row>
        <row r="91">
          <cell r="F91">
            <v>46308.5</v>
          </cell>
          <cell r="G91">
            <v>3211.1</v>
          </cell>
          <cell r="AK91">
            <v>0</v>
          </cell>
          <cell r="BD91">
            <v>496.5</v>
          </cell>
        </row>
        <row r="92">
          <cell r="F92">
            <v>53281.599999999999</v>
          </cell>
          <cell r="G92">
            <v>5970.8</v>
          </cell>
          <cell r="AK92">
            <v>0</v>
          </cell>
          <cell r="BD92">
            <v>3635.1</v>
          </cell>
        </row>
        <row r="93">
          <cell r="F93">
            <v>38919</v>
          </cell>
          <cell r="G93">
            <v>1027.2</v>
          </cell>
          <cell r="BD93">
            <v>185.7</v>
          </cell>
        </row>
        <row r="94">
          <cell r="F94">
            <v>52740.5</v>
          </cell>
          <cell r="G94">
            <v>2824.1000000000004</v>
          </cell>
          <cell r="AK94">
            <v>0</v>
          </cell>
          <cell r="BD94">
            <v>1818.7</v>
          </cell>
        </row>
        <row r="95">
          <cell r="F95">
            <v>74785.5</v>
          </cell>
          <cell r="G95">
            <v>5073.2</v>
          </cell>
          <cell r="BD95">
            <v>386.2</v>
          </cell>
        </row>
        <row r="96">
          <cell r="F96">
            <v>57655.9</v>
          </cell>
          <cell r="G96">
            <v>5795.9</v>
          </cell>
          <cell r="AK96">
            <v>0</v>
          </cell>
          <cell r="BD96">
            <v>1091.0999999999999</v>
          </cell>
        </row>
        <row r="97">
          <cell r="F97">
            <v>55268.7</v>
          </cell>
          <cell r="G97">
            <v>4753.1000000000004</v>
          </cell>
          <cell r="AK97">
            <v>0</v>
          </cell>
          <cell r="BD97">
            <v>1148.2</v>
          </cell>
        </row>
        <row r="98">
          <cell r="F98">
            <v>100124.7</v>
          </cell>
          <cell r="G98">
            <v>3916.9000000000005</v>
          </cell>
          <cell r="BD98">
            <v>1136.4000000000001</v>
          </cell>
        </row>
        <row r="99">
          <cell r="F99">
            <v>23881</v>
          </cell>
          <cell r="G99">
            <v>717.99999999999977</v>
          </cell>
          <cell r="AK99">
            <v>0</v>
          </cell>
          <cell r="BD99">
            <v>55.9</v>
          </cell>
        </row>
        <row r="100">
          <cell r="F100">
            <v>28687</v>
          </cell>
          <cell r="G100">
            <v>3419.3999999999996</v>
          </cell>
          <cell r="BD100">
            <v>19.5</v>
          </cell>
        </row>
        <row r="101">
          <cell r="F101">
            <v>23778.2</v>
          </cell>
          <cell r="G101">
            <v>2374.4</v>
          </cell>
          <cell r="AK101">
            <v>0</v>
          </cell>
          <cell r="BD101">
            <v>509.4</v>
          </cell>
        </row>
        <row r="102">
          <cell r="F102">
            <v>31404.9</v>
          </cell>
          <cell r="G102">
            <v>1313.9</v>
          </cell>
          <cell r="AK102">
            <v>0</v>
          </cell>
          <cell r="BD102">
            <v>60</v>
          </cell>
        </row>
        <row r="103">
          <cell r="F103">
            <v>33968.5</v>
          </cell>
          <cell r="G103">
            <v>2159</v>
          </cell>
          <cell r="AK103">
            <v>0</v>
          </cell>
          <cell r="BD103">
            <v>30.6</v>
          </cell>
        </row>
        <row r="104">
          <cell r="F104">
            <v>32935.300000000003</v>
          </cell>
          <cell r="G104">
            <v>1848.6</v>
          </cell>
          <cell r="AK104">
            <v>0</v>
          </cell>
          <cell r="BD104">
            <v>6444.2999999999993</v>
          </cell>
        </row>
        <row r="105">
          <cell r="F105">
            <v>86121.400000000009</v>
          </cell>
          <cell r="G105">
            <v>8300.1</v>
          </cell>
          <cell r="AK105">
            <v>0</v>
          </cell>
          <cell r="BD105">
            <v>556</v>
          </cell>
        </row>
        <row r="106">
          <cell r="F106">
            <v>31170.5</v>
          </cell>
          <cell r="G106">
            <v>1420.4</v>
          </cell>
          <cell r="AK106">
            <v>0</v>
          </cell>
          <cell r="BD106">
            <v>64.2</v>
          </cell>
        </row>
        <row r="107">
          <cell r="F107">
            <v>56331.3</v>
          </cell>
          <cell r="G107">
            <v>6488.9000000000005</v>
          </cell>
          <cell r="AK107">
            <v>0</v>
          </cell>
          <cell r="BD107">
            <v>386.1</v>
          </cell>
        </row>
        <row r="108">
          <cell r="F108">
            <v>34218.400000000001</v>
          </cell>
          <cell r="G108">
            <v>1325.1</v>
          </cell>
          <cell r="AK108">
            <v>0</v>
          </cell>
          <cell r="BD108">
            <v>76</v>
          </cell>
        </row>
        <row r="109">
          <cell r="F109">
            <v>86061.7</v>
          </cell>
          <cell r="G109">
            <v>6486.2000000000007</v>
          </cell>
          <cell r="AK109">
            <v>300</v>
          </cell>
          <cell r="BD109">
            <v>1111.5</v>
          </cell>
        </row>
        <row r="110">
          <cell r="F110">
            <v>42955.199999999997</v>
          </cell>
          <cell r="G110">
            <v>2588</v>
          </cell>
          <cell r="AK110">
            <v>100</v>
          </cell>
          <cell r="BD110">
            <v>617.6</v>
          </cell>
        </row>
        <row r="111">
          <cell r="F111">
            <v>46666.3</v>
          </cell>
          <cell r="G111">
            <v>3958.5999999999995</v>
          </cell>
          <cell r="AK111">
            <v>0</v>
          </cell>
          <cell r="BD111">
            <v>1462.3999999999999</v>
          </cell>
        </row>
        <row r="112">
          <cell r="F112">
            <v>20474.099999999999</v>
          </cell>
          <cell r="G112">
            <v>1502.5000000000002</v>
          </cell>
          <cell r="AK112">
            <v>0</v>
          </cell>
          <cell r="BD112">
            <v>1012.7</v>
          </cell>
        </row>
        <row r="113">
          <cell r="F113">
            <v>61646.9</v>
          </cell>
          <cell r="G113">
            <v>4773.3999999999996</v>
          </cell>
          <cell r="AK113">
            <v>0</v>
          </cell>
          <cell r="BD113">
            <v>196.1</v>
          </cell>
        </row>
        <row r="114">
          <cell r="F114">
            <v>52322</v>
          </cell>
          <cell r="G114">
            <v>4841.8</v>
          </cell>
          <cell r="BD114">
            <v>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O21">
            <v>0</v>
          </cell>
          <cell r="S21">
            <v>212.2</v>
          </cell>
          <cell r="W21">
            <v>136044.29999999999</v>
          </cell>
          <cell r="AA21">
            <v>0</v>
          </cell>
          <cell r="AI21">
            <v>138626.9</v>
          </cell>
          <cell r="AM21">
            <v>10095</v>
          </cell>
          <cell r="AQ21">
            <v>100</v>
          </cell>
          <cell r="AU21">
            <v>5594.6</v>
          </cell>
        </row>
        <row r="22">
          <cell r="O22">
            <v>0</v>
          </cell>
          <cell r="S22">
            <v>14.8</v>
          </cell>
          <cell r="W22">
            <v>40155.1</v>
          </cell>
          <cell r="AA22">
            <v>0</v>
          </cell>
          <cell r="AI22">
            <v>38212.1</v>
          </cell>
          <cell r="AM22">
            <v>2789.8</v>
          </cell>
          <cell r="AQ22">
            <v>0</v>
          </cell>
          <cell r="AU22">
            <v>300</v>
          </cell>
        </row>
        <row r="23">
          <cell r="O23">
            <v>150</v>
          </cell>
          <cell r="S23">
            <v>595.5</v>
          </cell>
          <cell r="W23">
            <v>204333.4</v>
          </cell>
          <cell r="AA23">
            <v>0</v>
          </cell>
          <cell r="AI23">
            <v>197309.9</v>
          </cell>
          <cell r="AM23">
            <v>15707.5</v>
          </cell>
          <cell r="AQ23">
            <v>0</v>
          </cell>
          <cell r="AU23">
            <v>3700</v>
          </cell>
        </row>
        <row r="24">
          <cell r="O24">
            <v>0</v>
          </cell>
          <cell r="S24">
            <v>170.9</v>
          </cell>
          <cell r="W24">
            <v>94894.399999999994</v>
          </cell>
          <cell r="AA24">
            <v>0</v>
          </cell>
          <cell r="AI24">
            <v>84137.1</v>
          </cell>
          <cell r="AM24">
            <v>18975.900000000001</v>
          </cell>
          <cell r="AQ24">
            <v>0</v>
          </cell>
          <cell r="AU24">
            <v>5980</v>
          </cell>
        </row>
        <row r="25">
          <cell r="O25">
            <v>60</v>
          </cell>
          <cell r="S25">
            <v>285.7</v>
          </cell>
          <cell r="W25">
            <v>161022.29999999999</v>
          </cell>
          <cell r="AA25">
            <v>0</v>
          </cell>
          <cell r="AI25">
            <v>157155.6</v>
          </cell>
          <cell r="AM25">
            <v>14560</v>
          </cell>
          <cell r="AQ25">
            <v>0</v>
          </cell>
          <cell r="AU25">
            <v>3950</v>
          </cell>
        </row>
        <row r="26">
          <cell r="O26">
            <v>0</v>
          </cell>
          <cell r="S26">
            <v>46.3</v>
          </cell>
          <cell r="W26">
            <v>40021.699999999997</v>
          </cell>
          <cell r="AA26">
            <v>0</v>
          </cell>
          <cell r="AI26">
            <v>39012.800000000003</v>
          </cell>
          <cell r="AM26">
            <v>1984.8999999999999</v>
          </cell>
          <cell r="AQ26">
            <v>0</v>
          </cell>
          <cell r="AU26">
            <v>106</v>
          </cell>
        </row>
        <row r="27">
          <cell r="O27">
            <v>54</v>
          </cell>
          <cell r="S27">
            <v>91.8</v>
          </cell>
          <cell r="W27">
            <v>75003</v>
          </cell>
          <cell r="AA27">
            <v>0</v>
          </cell>
          <cell r="AI27">
            <v>68414.3</v>
          </cell>
          <cell r="AM27">
            <v>6733.6</v>
          </cell>
          <cell r="AQ27">
            <v>0</v>
          </cell>
          <cell r="AU27">
            <v>616.6</v>
          </cell>
        </row>
        <row r="28">
          <cell r="O28">
            <v>0</v>
          </cell>
          <cell r="S28">
            <v>410.8</v>
          </cell>
          <cell r="W28">
            <v>210125.3</v>
          </cell>
          <cell r="AA28">
            <v>0</v>
          </cell>
          <cell r="AI28">
            <v>183034.1</v>
          </cell>
          <cell r="AM28">
            <v>23120.1</v>
          </cell>
          <cell r="AQ28">
            <v>0</v>
          </cell>
          <cell r="AU28">
            <v>33550</v>
          </cell>
        </row>
        <row r="29">
          <cell r="O29">
            <v>0</v>
          </cell>
          <cell r="S29">
            <v>139.19999999999999</v>
          </cell>
          <cell r="W29">
            <v>80096</v>
          </cell>
          <cell r="AA29">
            <v>0</v>
          </cell>
          <cell r="AI29">
            <v>72163</v>
          </cell>
          <cell r="AM29">
            <v>8075.1</v>
          </cell>
          <cell r="AQ29">
            <v>0</v>
          </cell>
          <cell r="AU29">
            <v>1605</v>
          </cell>
        </row>
        <row r="30">
          <cell r="O30">
            <v>64.599999999999994</v>
          </cell>
          <cell r="S30">
            <v>52.1</v>
          </cell>
          <cell r="W30">
            <v>82657.399999999994</v>
          </cell>
          <cell r="AA30">
            <v>0</v>
          </cell>
          <cell r="AI30">
            <v>75143.199999999997</v>
          </cell>
          <cell r="AM30">
            <v>10946.1</v>
          </cell>
          <cell r="AQ30">
            <v>0</v>
          </cell>
          <cell r="AU30">
            <v>2261</v>
          </cell>
        </row>
        <row r="31">
          <cell r="O31">
            <v>0</v>
          </cell>
          <cell r="S31">
            <v>103.6</v>
          </cell>
          <cell r="W31">
            <v>48374.7</v>
          </cell>
          <cell r="AA31">
            <v>0</v>
          </cell>
          <cell r="AI31">
            <v>45980</v>
          </cell>
          <cell r="AM31">
            <v>3224.6</v>
          </cell>
          <cell r="AQ31">
            <v>0</v>
          </cell>
          <cell r="AU31">
            <v>76</v>
          </cell>
        </row>
        <row r="32">
          <cell r="O32">
            <v>0</v>
          </cell>
          <cell r="S32">
            <v>113</v>
          </cell>
          <cell r="W32">
            <v>49080.5</v>
          </cell>
          <cell r="AA32">
            <v>0</v>
          </cell>
          <cell r="AI32">
            <v>47983.5</v>
          </cell>
          <cell r="AM32">
            <v>2884.7</v>
          </cell>
          <cell r="AQ32">
            <v>0</v>
          </cell>
          <cell r="AU32">
            <v>100</v>
          </cell>
        </row>
        <row r="33">
          <cell r="O33">
            <v>1000</v>
          </cell>
          <cell r="S33">
            <v>128</v>
          </cell>
          <cell r="W33">
            <v>49034.400000000001</v>
          </cell>
          <cell r="AA33">
            <v>0</v>
          </cell>
          <cell r="AI33">
            <v>47356</v>
          </cell>
          <cell r="AM33">
            <v>3510.1000000000004</v>
          </cell>
          <cell r="AQ33">
            <v>0</v>
          </cell>
          <cell r="AU33">
            <v>138.4</v>
          </cell>
        </row>
        <row r="34">
          <cell r="O34">
            <v>0</v>
          </cell>
          <cell r="S34">
            <v>499.4</v>
          </cell>
          <cell r="W34">
            <v>49386.2</v>
          </cell>
          <cell r="AA34">
            <v>0</v>
          </cell>
          <cell r="AI34">
            <v>49248.800000000003</v>
          </cell>
          <cell r="AM34">
            <v>4044.4</v>
          </cell>
          <cell r="AQ34">
            <v>0</v>
          </cell>
          <cell r="AU34">
            <v>1050</v>
          </cell>
        </row>
        <row r="35">
          <cell r="O35">
            <v>0</v>
          </cell>
          <cell r="S35">
            <v>148.4</v>
          </cell>
          <cell r="W35">
            <v>42357.1</v>
          </cell>
          <cell r="AA35">
            <v>0</v>
          </cell>
          <cell r="AI35">
            <v>39051.699999999997</v>
          </cell>
          <cell r="AM35">
            <v>2998.3</v>
          </cell>
          <cell r="AQ35">
            <v>0</v>
          </cell>
          <cell r="AU35">
            <v>663</v>
          </cell>
        </row>
        <row r="36">
          <cell r="O36">
            <v>49.5</v>
          </cell>
          <cell r="S36">
            <v>170</v>
          </cell>
          <cell r="W36">
            <v>80287.199999999997</v>
          </cell>
          <cell r="AA36">
            <v>0</v>
          </cell>
          <cell r="AI36">
            <v>71704.599999999991</v>
          </cell>
          <cell r="AM36">
            <v>12078.300000000001</v>
          </cell>
          <cell r="AQ36">
            <v>0</v>
          </cell>
          <cell r="AU36">
            <v>7349.3</v>
          </cell>
        </row>
        <row r="37">
          <cell r="O37">
            <v>6</v>
          </cell>
          <cell r="S37">
            <v>372.2</v>
          </cell>
          <cell r="W37">
            <v>82222.8</v>
          </cell>
          <cell r="AA37">
            <v>0</v>
          </cell>
          <cell r="AI37">
            <v>79166.5</v>
          </cell>
          <cell r="AM37">
            <v>14346.4</v>
          </cell>
          <cell r="AQ37">
            <v>0</v>
          </cell>
          <cell r="AU37">
            <v>9150</v>
          </cell>
        </row>
        <row r="38">
          <cell r="O38">
            <v>0</v>
          </cell>
          <cell r="S38">
            <v>334.4</v>
          </cell>
          <cell r="W38">
            <v>34871.9</v>
          </cell>
          <cell r="AA38">
            <v>0</v>
          </cell>
          <cell r="AI38">
            <v>33453.199999999997</v>
          </cell>
          <cell r="AM38">
            <v>2091.6999999999998</v>
          </cell>
          <cell r="AQ38">
            <v>0</v>
          </cell>
          <cell r="AU38">
            <v>86</v>
          </cell>
        </row>
        <row r="39">
          <cell r="O39">
            <v>420</v>
          </cell>
          <cell r="S39">
            <v>127.2</v>
          </cell>
          <cell r="W39">
            <v>61176.1</v>
          </cell>
          <cell r="AA39">
            <v>900</v>
          </cell>
          <cell r="AI39">
            <v>59255</v>
          </cell>
          <cell r="AM39">
            <v>9136.9</v>
          </cell>
          <cell r="AQ39">
            <v>0</v>
          </cell>
          <cell r="AU39">
            <v>2734.1000000000004</v>
          </cell>
        </row>
        <row r="40">
          <cell r="O40">
            <v>0</v>
          </cell>
          <cell r="S40">
            <v>1381.4</v>
          </cell>
          <cell r="W40">
            <v>49856.7</v>
          </cell>
          <cell r="AA40">
            <v>0</v>
          </cell>
          <cell r="AI40">
            <v>47475</v>
          </cell>
          <cell r="AM40">
            <v>3622.4</v>
          </cell>
          <cell r="AQ40">
            <v>0</v>
          </cell>
          <cell r="AU40">
            <v>1492</v>
          </cell>
        </row>
        <row r="41">
          <cell r="O41">
            <v>0</v>
          </cell>
          <cell r="S41">
            <v>197.4</v>
          </cell>
          <cell r="W41">
            <v>60117.3</v>
          </cell>
          <cell r="AA41">
            <v>0</v>
          </cell>
          <cell r="AI41">
            <v>55698.8</v>
          </cell>
          <cell r="AM41">
            <v>7511.4</v>
          </cell>
          <cell r="AQ41">
            <v>0</v>
          </cell>
          <cell r="AU41">
            <v>1320</v>
          </cell>
        </row>
        <row r="42">
          <cell r="O42">
            <v>0</v>
          </cell>
          <cell r="S42">
            <v>262.8</v>
          </cell>
          <cell r="W42">
            <v>56051.5</v>
          </cell>
          <cell r="AA42">
            <v>0</v>
          </cell>
          <cell r="AI42">
            <v>52500</v>
          </cell>
          <cell r="AM42">
            <v>7128.7</v>
          </cell>
          <cell r="AQ42">
            <v>0</v>
          </cell>
          <cell r="AU42">
            <v>4650</v>
          </cell>
        </row>
        <row r="43">
          <cell r="O43">
            <v>22</v>
          </cell>
          <cell r="S43">
            <v>283.39999999999998</v>
          </cell>
          <cell r="W43">
            <v>57189.1</v>
          </cell>
          <cell r="AA43">
            <v>0</v>
          </cell>
          <cell r="AI43">
            <v>55512.9</v>
          </cell>
          <cell r="AM43">
            <v>8790.6</v>
          </cell>
          <cell r="AQ43">
            <v>0</v>
          </cell>
          <cell r="AU43">
            <v>1000</v>
          </cell>
        </row>
        <row r="44">
          <cell r="O44">
            <v>0</v>
          </cell>
          <cell r="S44">
            <v>133.19999999999999</v>
          </cell>
          <cell r="W44">
            <v>50175.4</v>
          </cell>
          <cell r="AA44">
            <v>0</v>
          </cell>
          <cell r="AI44">
            <v>51403.4</v>
          </cell>
          <cell r="AM44">
            <v>3914.1000000000004</v>
          </cell>
          <cell r="AQ44">
            <v>0</v>
          </cell>
          <cell r="AU44">
            <v>388</v>
          </cell>
        </row>
        <row r="45">
          <cell r="S45">
            <v>661.8</v>
          </cell>
          <cell r="W45">
            <v>51477.1</v>
          </cell>
          <cell r="AA45">
            <v>0</v>
          </cell>
          <cell r="AI45">
            <v>50835</v>
          </cell>
          <cell r="AM45">
            <v>3055.8</v>
          </cell>
          <cell r="AQ45">
            <v>0</v>
          </cell>
          <cell r="AU45">
            <v>520</v>
          </cell>
        </row>
        <row r="46">
          <cell r="O46">
            <v>34.4</v>
          </cell>
          <cell r="S46">
            <v>188.4</v>
          </cell>
          <cell r="W46">
            <v>127000.1</v>
          </cell>
          <cell r="AA46">
            <v>0</v>
          </cell>
          <cell r="AI46">
            <v>115354.1</v>
          </cell>
          <cell r="AM46">
            <v>12300</v>
          </cell>
          <cell r="AQ46">
            <v>0</v>
          </cell>
          <cell r="AU46">
            <v>8200</v>
          </cell>
        </row>
        <row r="47">
          <cell r="O47">
            <v>750</v>
          </cell>
          <cell r="S47">
            <v>1215.4000000000001</v>
          </cell>
          <cell r="W47">
            <v>59031.8</v>
          </cell>
          <cell r="AA47">
            <v>0</v>
          </cell>
          <cell r="AI47">
            <v>58216.6</v>
          </cell>
          <cell r="AM47">
            <v>5690.4</v>
          </cell>
          <cell r="AQ47">
            <v>0</v>
          </cell>
          <cell r="AU47">
            <v>728.5</v>
          </cell>
        </row>
        <row r="48">
          <cell r="O48">
            <v>0</v>
          </cell>
          <cell r="S48">
            <v>9.9</v>
          </cell>
          <cell r="W48">
            <v>46005</v>
          </cell>
          <cell r="AA48">
            <v>0</v>
          </cell>
          <cell r="AI48">
            <v>43000</v>
          </cell>
          <cell r="AM48">
            <v>2850.9000000000005</v>
          </cell>
          <cell r="AQ48">
            <v>0</v>
          </cell>
          <cell r="AU48">
            <v>5097.5</v>
          </cell>
        </row>
        <row r="49">
          <cell r="O49">
            <v>0</v>
          </cell>
          <cell r="S49">
            <v>53.9</v>
          </cell>
          <cell r="W49">
            <v>47513.3</v>
          </cell>
          <cell r="AA49">
            <v>0</v>
          </cell>
          <cell r="AI49">
            <v>45676.7</v>
          </cell>
          <cell r="AM49">
            <v>3763.6</v>
          </cell>
          <cell r="AQ49">
            <v>0</v>
          </cell>
          <cell r="AU49">
            <v>228.5</v>
          </cell>
        </row>
        <row r="50">
          <cell r="O50">
            <v>0</v>
          </cell>
          <cell r="S50">
            <v>109.5</v>
          </cell>
          <cell r="W50">
            <v>44592.800000000003</v>
          </cell>
          <cell r="AA50">
            <v>0</v>
          </cell>
          <cell r="AI50">
            <v>42247.199999999997</v>
          </cell>
          <cell r="AM50">
            <v>2379.5</v>
          </cell>
          <cell r="AQ50">
            <v>0</v>
          </cell>
          <cell r="AU50">
            <v>420</v>
          </cell>
        </row>
        <row r="51">
          <cell r="O51">
            <v>0</v>
          </cell>
          <cell r="S51">
            <v>132.80000000000001</v>
          </cell>
          <cell r="W51">
            <v>68571.199999999997</v>
          </cell>
          <cell r="AA51">
            <v>0</v>
          </cell>
          <cell r="AI51">
            <v>58291.4</v>
          </cell>
          <cell r="AM51">
            <v>10385</v>
          </cell>
          <cell r="AQ51">
            <v>0</v>
          </cell>
          <cell r="AU51">
            <v>2875</v>
          </cell>
        </row>
        <row r="52">
          <cell r="O52">
            <v>0</v>
          </cell>
          <cell r="S52">
            <v>268.60000000000002</v>
          </cell>
          <cell r="W52">
            <v>77790.399999999994</v>
          </cell>
          <cell r="AA52">
            <v>0</v>
          </cell>
          <cell r="AI52">
            <v>71522.8</v>
          </cell>
          <cell r="AM52">
            <v>8775.7999999999993</v>
          </cell>
          <cell r="AQ52">
            <v>0</v>
          </cell>
          <cell r="AU52">
            <v>2400</v>
          </cell>
        </row>
        <row r="53">
          <cell r="O53">
            <v>6</v>
          </cell>
          <cell r="S53">
            <v>78.400000000000006</v>
          </cell>
          <cell r="W53">
            <v>49426.3</v>
          </cell>
          <cell r="AA53">
            <v>0</v>
          </cell>
          <cell r="AI53">
            <v>48217.2</v>
          </cell>
          <cell r="AM53">
            <v>3090.4</v>
          </cell>
          <cell r="AQ53">
            <v>0</v>
          </cell>
          <cell r="AU53">
            <v>88.3</v>
          </cell>
        </row>
        <row r="54">
          <cell r="S54">
            <v>656.4</v>
          </cell>
          <cell r="W54">
            <v>43450.8</v>
          </cell>
          <cell r="AA54">
            <v>0</v>
          </cell>
          <cell r="AI54">
            <v>42457.9</v>
          </cell>
          <cell r="AM54">
            <v>2289.1</v>
          </cell>
          <cell r="AQ54">
            <v>0</v>
          </cell>
          <cell r="AU54">
            <v>204</v>
          </cell>
        </row>
        <row r="55">
          <cell r="O55">
            <v>0</v>
          </cell>
          <cell r="S55">
            <v>103.8</v>
          </cell>
          <cell r="W55">
            <v>56099.6</v>
          </cell>
          <cell r="AA55">
            <v>0</v>
          </cell>
          <cell r="AI55">
            <v>49087.7</v>
          </cell>
          <cell r="AM55">
            <v>8413.5</v>
          </cell>
          <cell r="AQ55">
            <v>0</v>
          </cell>
          <cell r="AU55">
            <v>3140</v>
          </cell>
        </row>
        <row r="56">
          <cell r="O56">
            <v>0</v>
          </cell>
          <cell r="S56">
            <v>129.30000000000001</v>
          </cell>
          <cell r="W56">
            <v>48935.8</v>
          </cell>
          <cell r="AA56">
            <v>0</v>
          </cell>
          <cell r="AI56">
            <v>46078</v>
          </cell>
          <cell r="AM56">
            <v>3654.3</v>
          </cell>
          <cell r="AQ56">
            <v>0</v>
          </cell>
          <cell r="AU56">
            <v>515</v>
          </cell>
        </row>
        <row r="57">
          <cell r="O57">
            <v>0</v>
          </cell>
          <cell r="S57">
            <v>131.1</v>
          </cell>
          <cell r="W57">
            <v>49767</v>
          </cell>
          <cell r="AA57">
            <v>0</v>
          </cell>
          <cell r="AI57">
            <v>52810.400000000001</v>
          </cell>
          <cell r="AM57">
            <v>4881.1000000000004</v>
          </cell>
          <cell r="AQ57">
            <v>0</v>
          </cell>
          <cell r="AU57">
            <v>1867.7</v>
          </cell>
        </row>
        <row r="58">
          <cell r="O58">
            <v>6</v>
          </cell>
          <cell r="S58">
            <v>458.9</v>
          </cell>
          <cell r="W58">
            <v>100666.1</v>
          </cell>
          <cell r="AA58">
            <v>0</v>
          </cell>
          <cell r="AI58">
            <v>96801.1</v>
          </cell>
          <cell r="AM58">
            <v>10597</v>
          </cell>
          <cell r="AQ58">
            <v>0</v>
          </cell>
          <cell r="AU58">
            <v>4468.2</v>
          </cell>
        </row>
        <row r="59">
          <cell r="O59">
            <v>0</v>
          </cell>
          <cell r="S59">
            <v>269.89999999999998</v>
          </cell>
          <cell r="W59">
            <v>49864.4</v>
          </cell>
          <cell r="AA59">
            <v>0</v>
          </cell>
          <cell r="AI59">
            <v>50074.400000000001</v>
          </cell>
          <cell r="AM59">
            <v>2618</v>
          </cell>
          <cell r="AQ59">
            <v>80</v>
          </cell>
          <cell r="AU59">
            <v>40</v>
          </cell>
        </row>
        <row r="60">
          <cell r="O60">
            <v>0</v>
          </cell>
          <cell r="S60">
            <v>13.2</v>
          </cell>
          <cell r="W60">
            <v>50507.4</v>
          </cell>
          <cell r="AA60">
            <v>0</v>
          </cell>
          <cell r="AI60">
            <v>48924.1</v>
          </cell>
          <cell r="AM60">
            <v>2685.7</v>
          </cell>
          <cell r="AQ60">
            <v>0</v>
          </cell>
          <cell r="AU60">
            <v>919.5</v>
          </cell>
        </row>
        <row r="61">
          <cell r="O61">
            <v>80</v>
          </cell>
          <cell r="S61">
            <v>138.9</v>
          </cell>
          <cell r="W61">
            <v>84640.2</v>
          </cell>
          <cell r="AA61">
            <v>0</v>
          </cell>
          <cell r="AI61">
            <v>77909.2</v>
          </cell>
          <cell r="AM61">
            <v>8210</v>
          </cell>
          <cell r="AQ61">
            <v>550</v>
          </cell>
          <cell r="AU61">
            <v>1400</v>
          </cell>
        </row>
        <row r="62">
          <cell r="O62">
            <v>0</v>
          </cell>
          <cell r="S62">
            <v>235.8</v>
          </cell>
          <cell r="W62">
            <v>46653.2</v>
          </cell>
          <cell r="AA62">
            <v>0</v>
          </cell>
          <cell r="AI62">
            <v>44060.1</v>
          </cell>
          <cell r="AM62">
            <v>3416.8</v>
          </cell>
          <cell r="AQ62">
            <v>0</v>
          </cell>
          <cell r="AU62">
            <v>417</v>
          </cell>
        </row>
        <row r="63">
          <cell r="O63">
            <v>0</v>
          </cell>
          <cell r="S63">
            <v>400.6</v>
          </cell>
          <cell r="W63">
            <v>49176.9</v>
          </cell>
          <cell r="AA63">
            <v>0</v>
          </cell>
          <cell r="AI63">
            <v>44359.3</v>
          </cell>
          <cell r="AM63">
            <v>5063.5</v>
          </cell>
          <cell r="AQ63">
            <v>0</v>
          </cell>
          <cell r="AU63">
            <v>3085</v>
          </cell>
        </row>
        <row r="64">
          <cell r="O64">
            <v>0</v>
          </cell>
          <cell r="S64">
            <v>846</v>
          </cell>
          <cell r="W64">
            <v>47703.8</v>
          </cell>
          <cell r="AA64">
            <v>0</v>
          </cell>
          <cell r="AI64">
            <v>45800.1</v>
          </cell>
          <cell r="AM64">
            <v>4909</v>
          </cell>
          <cell r="AQ64">
            <v>0</v>
          </cell>
          <cell r="AU64">
            <v>1815</v>
          </cell>
        </row>
        <row r="65">
          <cell r="O65">
            <v>0</v>
          </cell>
          <cell r="S65">
            <v>70.400000000000006</v>
          </cell>
          <cell r="W65">
            <v>56040.4</v>
          </cell>
          <cell r="AA65">
            <v>0</v>
          </cell>
          <cell r="AI65">
            <v>52573.1</v>
          </cell>
          <cell r="AM65">
            <v>6634.9</v>
          </cell>
          <cell r="AQ65">
            <v>20</v>
          </cell>
          <cell r="AU65">
            <v>713.9</v>
          </cell>
        </row>
        <row r="66">
          <cell r="O66">
            <v>0</v>
          </cell>
          <cell r="S66">
            <v>1673.3</v>
          </cell>
          <cell r="W66">
            <v>67033.8</v>
          </cell>
          <cell r="AA66">
            <v>0</v>
          </cell>
          <cell r="AI66">
            <v>61200</v>
          </cell>
          <cell r="AM66">
            <v>16242.900000000001</v>
          </cell>
          <cell r="AQ66">
            <v>0</v>
          </cell>
          <cell r="AU66">
            <v>3210</v>
          </cell>
        </row>
        <row r="67">
          <cell r="O67">
            <v>0</v>
          </cell>
          <cell r="S67">
            <v>59.2</v>
          </cell>
          <cell r="W67">
            <v>100230.7</v>
          </cell>
          <cell r="AA67">
            <v>0</v>
          </cell>
          <cell r="AI67">
            <v>85456.6</v>
          </cell>
          <cell r="AM67">
            <v>20530.800000000003</v>
          </cell>
          <cell r="AQ67">
            <v>0</v>
          </cell>
          <cell r="AU67">
            <v>5200</v>
          </cell>
        </row>
        <row r="68">
          <cell r="O68">
            <v>0</v>
          </cell>
          <cell r="S68">
            <v>119.5</v>
          </cell>
          <cell r="W68">
            <v>90966</v>
          </cell>
          <cell r="AA68">
            <v>0</v>
          </cell>
          <cell r="AI68">
            <v>83860</v>
          </cell>
          <cell r="AM68">
            <v>13793.1</v>
          </cell>
          <cell r="AQ68">
            <v>0</v>
          </cell>
          <cell r="AU68">
            <v>3161.9</v>
          </cell>
        </row>
        <row r="69">
          <cell r="O69">
            <v>0</v>
          </cell>
          <cell r="S69">
            <v>1158.7</v>
          </cell>
          <cell r="W69">
            <v>190978.6</v>
          </cell>
          <cell r="AA69">
            <v>61.2</v>
          </cell>
          <cell r="AI69">
            <v>180285.4</v>
          </cell>
          <cell r="AM69">
            <v>26962.2</v>
          </cell>
          <cell r="AQ69">
            <v>0</v>
          </cell>
          <cell r="AU69">
            <v>48519.1</v>
          </cell>
        </row>
        <row r="70">
          <cell r="O70">
            <v>0</v>
          </cell>
          <cell r="S70">
            <v>0</v>
          </cell>
          <cell r="W70">
            <v>90992.8</v>
          </cell>
          <cell r="AA70">
            <v>0</v>
          </cell>
          <cell r="AI70">
            <v>89750.1</v>
          </cell>
          <cell r="AM70">
            <v>9213</v>
          </cell>
          <cell r="AQ70">
            <v>0</v>
          </cell>
          <cell r="AU70">
            <v>1202</v>
          </cell>
        </row>
        <row r="71">
          <cell r="O71">
            <v>0</v>
          </cell>
          <cell r="S71">
            <v>240.4</v>
          </cell>
          <cell r="W71">
            <v>69675.3</v>
          </cell>
          <cell r="AA71">
            <v>0</v>
          </cell>
          <cell r="AI71">
            <v>61502.5</v>
          </cell>
          <cell r="AM71">
            <v>8186.6</v>
          </cell>
          <cell r="AQ71">
            <v>0</v>
          </cell>
          <cell r="AU71">
            <v>3478</v>
          </cell>
        </row>
        <row r="72">
          <cell r="O72">
            <v>0</v>
          </cell>
          <cell r="S72">
            <v>233.1</v>
          </cell>
          <cell r="W72">
            <v>129089.2</v>
          </cell>
          <cell r="AA72">
            <v>12</v>
          </cell>
          <cell r="AI72">
            <v>113962.3</v>
          </cell>
          <cell r="AM72">
            <v>23433.7</v>
          </cell>
          <cell r="AQ72">
            <v>30</v>
          </cell>
          <cell r="AU72">
            <v>2605.9</v>
          </cell>
        </row>
        <row r="73">
          <cell r="O73">
            <v>0</v>
          </cell>
          <cell r="S73">
            <v>253.6</v>
          </cell>
          <cell r="W73">
            <v>77413.8</v>
          </cell>
          <cell r="AA73">
            <v>46.6</v>
          </cell>
          <cell r="AI73">
            <v>71114</v>
          </cell>
          <cell r="AM73">
            <v>9096.9</v>
          </cell>
          <cell r="AQ73">
            <v>50</v>
          </cell>
          <cell r="AU73">
            <v>2570</v>
          </cell>
        </row>
        <row r="74">
          <cell r="O74">
            <v>0</v>
          </cell>
          <cell r="S74">
            <v>654.6</v>
          </cell>
          <cell r="W74">
            <v>159848.4</v>
          </cell>
          <cell r="AA74">
            <v>0</v>
          </cell>
          <cell r="AI74">
            <v>155338.6</v>
          </cell>
          <cell r="AM74">
            <v>14380</v>
          </cell>
          <cell r="AQ74">
            <v>0</v>
          </cell>
          <cell r="AU74">
            <v>19560</v>
          </cell>
        </row>
        <row r="75">
          <cell r="O75">
            <v>250</v>
          </cell>
          <cell r="S75">
            <v>414.2</v>
          </cell>
          <cell r="W75">
            <v>121741</v>
          </cell>
          <cell r="AA75">
            <v>90</v>
          </cell>
          <cell r="AI75">
            <v>99941.7</v>
          </cell>
          <cell r="AM75">
            <v>16783.900000000001</v>
          </cell>
          <cell r="AQ75">
            <v>0</v>
          </cell>
          <cell r="AU75">
            <v>17440</v>
          </cell>
        </row>
        <row r="76">
          <cell r="O76">
            <v>0</v>
          </cell>
          <cell r="S76">
            <v>0</v>
          </cell>
          <cell r="W76">
            <v>48707.1</v>
          </cell>
          <cell r="AA76">
            <v>0</v>
          </cell>
          <cell r="AI76">
            <v>48353.3</v>
          </cell>
          <cell r="AM76">
            <v>4410</v>
          </cell>
          <cell r="AQ76">
            <v>0</v>
          </cell>
          <cell r="AU76">
            <v>1850</v>
          </cell>
        </row>
        <row r="77">
          <cell r="O77">
            <v>0</v>
          </cell>
          <cell r="S77">
            <v>679.7</v>
          </cell>
          <cell r="W77">
            <v>86335.6</v>
          </cell>
          <cell r="AA77">
            <v>0</v>
          </cell>
          <cell r="AI77">
            <v>81677.3</v>
          </cell>
          <cell r="AM77">
            <v>9105.1</v>
          </cell>
          <cell r="AQ77">
            <v>0</v>
          </cell>
          <cell r="AU77">
            <v>2330.8000000000002</v>
          </cell>
        </row>
        <row r="78">
          <cell r="O78">
            <v>0</v>
          </cell>
          <cell r="S78">
            <v>2535.4</v>
          </cell>
          <cell r="W78">
            <v>74340.600000000006</v>
          </cell>
          <cell r="AA78">
            <v>0</v>
          </cell>
          <cell r="AI78">
            <v>74974.8</v>
          </cell>
          <cell r="AM78">
            <v>9406.4</v>
          </cell>
          <cell r="AQ78">
            <v>140</v>
          </cell>
          <cell r="AU78">
            <v>4740</v>
          </cell>
        </row>
        <row r="79">
          <cell r="O79">
            <v>0</v>
          </cell>
          <cell r="S79">
            <v>155.69999999999999</v>
          </cell>
          <cell r="W79">
            <v>54203.3</v>
          </cell>
          <cell r="AA79">
            <v>0</v>
          </cell>
          <cell r="AI79">
            <v>52637.9</v>
          </cell>
          <cell r="AM79">
            <v>6330.7</v>
          </cell>
          <cell r="AQ79">
            <v>0</v>
          </cell>
          <cell r="AU79">
            <v>1470</v>
          </cell>
        </row>
        <row r="80">
          <cell r="O80">
            <v>85.3</v>
          </cell>
          <cell r="S80">
            <v>211.8</v>
          </cell>
          <cell r="W80">
            <v>46633.8</v>
          </cell>
          <cell r="AA80">
            <v>0</v>
          </cell>
          <cell r="AI80">
            <v>45913.3</v>
          </cell>
          <cell r="AM80">
            <v>3807.1</v>
          </cell>
          <cell r="AQ80">
            <v>0</v>
          </cell>
          <cell r="AU80">
            <v>440</v>
          </cell>
        </row>
        <row r="81">
          <cell r="O81">
            <v>0</v>
          </cell>
          <cell r="S81">
            <v>103</v>
          </cell>
          <cell r="W81">
            <v>53730.9</v>
          </cell>
          <cell r="AA81">
            <v>0</v>
          </cell>
          <cell r="AI81">
            <v>52578</v>
          </cell>
          <cell r="AM81">
            <v>4443</v>
          </cell>
          <cell r="AQ81">
            <v>0</v>
          </cell>
          <cell r="AU81">
            <v>2000</v>
          </cell>
        </row>
        <row r="82">
          <cell r="O82">
            <v>0</v>
          </cell>
          <cell r="S82">
            <v>368.5</v>
          </cell>
          <cell r="W82">
            <v>50900.1</v>
          </cell>
          <cell r="AA82">
            <v>0</v>
          </cell>
          <cell r="AI82">
            <v>49985.8</v>
          </cell>
          <cell r="AM82">
            <v>1618.1999999999998</v>
          </cell>
          <cell r="AQ82">
            <v>0</v>
          </cell>
          <cell r="AU82">
            <v>414.2</v>
          </cell>
        </row>
        <row r="83">
          <cell r="O83">
            <v>0</v>
          </cell>
          <cell r="S83">
            <v>121</v>
          </cell>
          <cell r="W83">
            <v>54563</v>
          </cell>
          <cell r="AA83">
            <v>0</v>
          </cell>
          <cell r="AI83">
            <v>56800</v>
          </cell>
          <cell r="AM83">
            <v>3410.1</v>
          </cell>
          <cell r="AQ83">
            <v>0</v>
          </cell>
          <cell r="AU83">
            <v>1729.4</v>
          </cell>
        </row>
        <row r="84">
          <cell r="O84">
            <v>0</v>
          </cell>
          <cell r="S84">
            <v>69</v>
          </cell>
          <cell r="W84">
            <v>50428.9</v>
          </cell>
          <cell r="AA84">
            <v>0</v>
          </cell>
          <cell r="AI84">
            <v>47910.9</v>
          </cell>
          <cell r="AM84">
            <v>6963.7</v>
          </cell>
          <cell r="AQ84">
            <v>0</v>
          </cell>
          <cell r="AU84">
            <v>2760</v>
          </cell>
        </row>
        <row r="85">
          <cell r="O85">
            <v>0</v>
          </cell>
          <cell r="S85">
            <v>98.7</v>
          </cell>
          <cell r="W85">
            <v>70168.7</v>
          </cell>
          <cell r="AA85">
            <v>0</v>
          </cell>
          <cell r="AI85">
            <v>66229</v>
          </cell>
          <cell r="AM85">
            <v>11523.400000000001</v>
          </cell>
          <cell r="AQ85">
            <v>0</v>
          </cell>
          <cell r="AU85">
            <v>3480</v>
          </cell>
        </row>
        <row r="86">
          <cell r="O86">
            <v>0</v>
          </cell>
          <cell r="S86">
            <v>134.30000000000001</v>
          </cell>
          <cell r="W86">
            <v>59852.3</v>
          </cell>
          <cell r="AA86">
            <v>0</v>
          </cell>
          <cell r="AI86">
            <v>51340.7</v>
          </cell>
          <cell r="AQ86">
            <v>0</v>
          </cell>
        </row>
        <row r="87">
          <cell r="O87">
            <v>0</v>
          </cell>
          <cell r="S87">
            <v>30.8</v>
          </cell>
          <cell r="W87">
            <v>48587.5</v>
          </cell>
          <cell r="AA87">
            <v>0</v>
          </cell>
          <cell r="AI87">
            <v>50900</v>
          </cell>
          <cell r="AM87">
            <v>4180.1000000000004</v>
          </cell>
          <cell r="AQ87">
            <v>0</v>
          </cell>
          <cell r="AU87">
            <v>1571.3</v>
          </cell>
        </row>
        <row r="88">
          <cell r="O88">
            <v>0</v>
          </cell>
          <cell r="S88">
            <v>359.1</v>
          </cell>
          <cell r="W88">
            <v>99840.2</v>
          </cell>
          <cell r="AA88">
            <v>0</v>
          </cell>
          <cell r="AI88">
            <v>93358.9</v>
          </cell>
          <cell r="AM88">
            <v>12299.099999999999</v>
          </cell>
          <cell r="AQ88">
            <v>0</v>
          </cell>
          <cell r="AU88">
            <v>2550</v>
          </cell>
        </row>
        <row r="89">
          <cell r="O89">
            <v>129.9</v>
          </cell>
          <cell r="S89">
            <v>225.3</v>
          </cell>
          <cell r="W89">
            <v>83172.2</v>
          </cell>
          <cell r="AA89">
            <v>0</v>
          </cell>
          <cell r="AI89">
            <v>78000</v>
          </cell>
          <cell r="AM89">
            <v>15697</v>
          </cell>
          <cell r="AQ89">
            <v>0</v>
          </cell>
          <cell r="AU89">
            <v>7970.5</v>
          </cell>
        </row>
        <row r="90">
          <cell r="O90">
            <v>0</v>
          </cell>
          <cell r="S90">
            <v>40.6</v>
          </cell>
          <cell r="W90">
            <v>55987</v>
          </cell>
          <cell r="AA90">
            <v>0</v>
          </cell>
          <cell r="AI90">
            <v>54036.5</v>
          </cell>
          <cell r="AM90">
            <v>7279.5</v>
          </cell>
          <cell r="AQ90">
            <v>0</v>
          </cell>
          <cell r="AU90">
            <v>1050</v>
          </cell>
        </row>
        <row r="91">
          <cell r="O91">
            <v>0</v>
          </cell>
          <cell r="S91">
            <v>414.5</v>
          </cell>
          <cell r="W91">
            <v>97324.6</v>
          </cell>
          <cell r="AA91">
            <v>0</v>
          </cell>
          <cell r="AI91">
            <v>94161.600000000006</v>
          </cell>
          <cell r="AM91">
            <v>23553.200000000001</v>
          </cell>
          <cell r="AQ91">
            <v>0</v>
          </cell>
          <cell r="AU91">
            <v>19790.5</v>
          </cell>
        </row>
        <row r="92">
          <cell r="O92">
            <v>0</v>
          </cell>
          <cell r="S92">
            <v>221.1</v>
          </cell>
          <cell r="W92">
            <v>47175.4</v>
          </cell>
          <cell r="AA92">
            <v>0</v>
          </cell>
          <cell r="AI92">
            <v>45270.9</v>
          </cell>
          <cell r="AM92">
            <v>3398.7999999999997</v>
          </cell>
          <cell r="AQ92">
            <v>0</v>
          </cell>
          <cell r="AU92">
            <v>410</v>
          </cell>
        </row>
        <row r="93">
          <cell r="O93">
            <v>0</v>
          </cell>
          <cell r="S93">
            <v>128.4</v>
          </cell>
          <cell r="W93">
            <v>35902.800000000003</v>
          </cell>
          <cell r="AA93">
            <v>0</v>
          </cell>
          <cell r="AI93">
            <v>35056.800000000003</v>
          </cell>
          <cell r="AM93">
            <v>1972.8000000000002</v>
          </cell>
          <cell r="AQ93">
            <v>0</v>
          </cell>
          <cell r="AU93">
            <v>31.2</v>
          </cell>
        </row>
        <row r="94">
          <cell r="O94">
            <v>0</v>
          </cell>
          <cell r="S94">
            <v>541.5</v>
          </cell>
          <cell r="W94">
            <v>95009.9</v>
          </cell>
          <cell r="AA94">
            <v>0</v>
          </cell>
          <cell r="AI94">
            <v>88604.3</v>
          </cell>
          <cell r="AM94">
            <v>5012.6999999999989</v>
          </cell>
          <cell r="AQ94">
            <v>0</v>
          </cell>
          <cell r="AU94">
            <v>3502</v>
          </cell>
        </row>
        <row r="95">
          <cell r="O95">
            <v>0</v>
          </cell>
          <cell r="S95">
            <v>399.6</v>
          </cell>
          <cell r="W95">
            <v>37981.1</v>
          </cell>
          <cell r="AA95">
            <v>0</v>
          </cell>
          <cell r="AI95">
            <v>37280</v>
          </cell>
          <cell r="AM95">
            <v>2448.8000000000002</v>
          </cell>
          <cell r="AQ95">
            <v>0</v>
          </cell>
          <cell r="AU95">
            <v>965.5</v>
          </cell>
        </row>
        <row r="96">
          <cell r="O96">
            <v>7.5</v>
          </cell>
          <cell r="S96">
            <v>97.3</v>
          </cell>
          <cell r="W96">
            <v>23229.599999999999</v>
          </cell>
          <cell r="AA96">
            <v>0</v>
          </cell>
          <cell r="AI96">
            <v>21550</v>
          </cell>
          <cell r="AM96">
            <v>1391.1</v>
          </cell>
          <cell r="AQ96">
            <v>100</v>
          </cell>
          <cell r="AU96">
            <v>746.9</v>
          </cell>
        </row>
        <row r="97">
          <cell r="O97">
            <v>0</v>
          </cell>
          <cell r="S97">
            <v>172.8</v>
          </cell>
          <cell r="W97">
            <v>70958.899999999994</v>
          </cell>
          <cell r="AA97">
            <v>0</v>
          </cell>
          <cell r="AI97">
            <v>71435.5</v>
          </cell>
          <cell r="AM97">
            <v>10172.799999999999</v>
          </cell>
          <cell r="AQ97">
            <v>0</v>
          </cell>
          <cell r="AU97">
            <v>4098</v>
          </cell>
        </row>
        <row r="98">
          <cell r="O98">
            <v>0</v>
          </cell>
          <cell r="S98">
            <v>1174.3999999999999</v>
          </cell>
          <cell r="W98">
            <v>62143.7</v>
          </cell>
          <cell r="AA98">
            <v>0</v>
          </cell>
          <cell r="AI98">
            <v>59279.3</v>
          </cell>
          <cell r="AM98">
            <v>7589.6</v>
          </cell>
          <cell r="AQ98">
            <v>0</v>
          </cell>
          <cell r="AU98">
            <v>772.1</v>
          </cell>
        </row>
        <row r="99">
          <cell r="O99">
            <v>0</v>
          </cell>
          <cell r="S99">
            <v>58.5</v>
          </cell>
          <cell r="W99">
            <v>50214.400000000001</v>
          </cell>
          <cell r="AA99">
            <v>0</v>
          </cell>
          <cell r="AI99">
            <v>48109.4</v>
          </cell>
          <cell r="AM99">
            <v>4833.5</v>
          </cell>
          <cell r="AQ99">
            <v>0</v>
          </cell>
          <cell r="AU99">
            <v>470</v>
          </cell>
        </row>
        <row r="100">
          <cell r="O100">
            <v>0</v>
          </cell>
          <cell r="S100">
            <v>245.8</v>
          </cell>
          <cell r="W100">
            <v>78031.399999999994</v>
          </cell>
          <cell r="AA100">
            <v>0</v>
          </cell>
          <cell r="AI100">
            <v>79191.5</v>
          </cell>
          <cell r="AM100">
            <v>8365.7999999999993</v>
          </cell>
          <cell r="AQ100">
            <v>0</v>
          </cell>
          <cell r="AU100">
            <v>1400</v>
          </cell>
        </row>
        <row r="101">
          <cell r="O101">
            <v>0</v>
          </cell>
          <cell r="S101">
            <v>33.299999999999997</v>
          </cell>
          <cell r="W101">
            <v>43980.1</v>
          </cell>
          <cell r="AA101">
            <v>0</v>
          </cell>
          <cell r="AI101">
            <v>40144</v>
          </cell>
          <cell r="AM101">
            <v>3410.3999999999996</v>
          </cell>
          <cell r="AQ101">
            <v>0</v>
          </cell>
          <cell r="AU101">
            <v>653.79999999999995</v>
          </cell>
        </row>
        <row r="102">
          <cell r="O102">
            <v>0</v>
          </cell>
          <cell r="S102">
            <v>916</v>
          </cell>
          <cell r="W102">
            <v>45744.2</v>
          </cell>
          <cell r="AA102">
            <v>0</v>
          </cell>
          <cell r="AI102">
            <v>44634</v>
          </cell>
          <cell r="AM102">
            <v>2419</v>
          </cell>
          <cell r="AQ102">
            <v>0</v>
          </cell>
          <cell r="AU102">
            <v>436.3</v>
          </cell>
        </row>
        <row r="103">
          <cell r="O103">
            <v>0</v>
          </cell>
          <cell r="S103">
            <v>199.6</v>
          </cell>
          <cell r="W103">
            <v>69317.7</v>
          </cell>
          <cell r="AA103">
            <v>0</v>
          </cell>
          <cell r="AI103">
            <v>65016.4</v>
          </cell>
          <cell r="AM103">
            <v>10359.6</v>
          </cell>
          <cell r="AU103">
            <v>3680</v>
          </cell>
        </row>
        <row r="104">
          <cell r="O104">
            <v>0</v>
          </cell>
          <cell r="S104">
            <v>194</v>
          </cell>
          <cell r="W104">
            <v>50908.7</v>
          </cell>
          <cell r="AA104">
            <v>0</v>
          </cell>
          <cell r="AI104">
            <v>46644.4</v>
          </cell>
          <cell r="AM104">
            <v>4882.8999999999996</v>
          </cell>
          <cell r="AQ104">
            <v>0</v>
          </cell>
          <cell r="AU104">
            <v>2560</v>
          </cell>
        </row>
        <row r="105">
          <cell r="O105">
            <v>0</v>
          </cell>
          <cell r="S105">
            <v>306.89999999999998</v>
          </cell>
          <cell r="W105">
            <v>44862.2</v>
          </cell>
          <cell r="AA105">
            <v>0</v>
          </cell>
          <cell r="AI105">
            <v>43006.2</v>
          </cell>
          <cell r="AM105">
            <v>2372.9</v>
          </cell>
          <cell r="AQ105">
            <v>0</v>
          </cell>
          <cell r="AU105">
            <v>270</v>
          </cell>
        </row>
        <row r="106">
          <cell r="O106">
            <v>6</v>
          </cell>
          <cell r="S106">
            <v>0</v>
          </cell>
          <cell r="W106">
            <v>94796.3</v>
          </cell>
          <cell r="AA106">
            <v>0</v>
          </cell>
          <cell r="AI106">
            <v>87782.7</v>
          </cell>
          <cell r="AM106">
            <v>6386</v>
          </cell>
          <cell r="AQ106">
            <v>0</v>
          </cell>
          <cell r="AU106">
            <v>1380</v>
          </cell>
        </row>
        <row r="107">
          <cell r="O107">
            <v>0</v>
          </cell>
          <cell r="S107">
            <v>0</v>
          </cell>
          <cell r="W107">
            <v>81556.399999999994</v>
          </cell>
          <cell r="AA107">
            <v>20</v>
          </cell>
          <cell r="AI107">
            <v>75447.8</v>
          </cell>
          <cell r="AM107">
            <v>12890</v>
          </cell>
          <cell r="AQ107">
            <v>0</v>
          </cell>
          <cell r="AU107">
            <v>12900</v>
          </cell>
        </row>
        <row r="108">
          <cell r="O108">
            <v>0</v>
          </cell>
          <cell r="S108">
            <v>247.5</v>
          </cell>
          <cell r="W108">
            <v>50265.5</v>
          </cell>
          <cell r="AA108">
            <v>0</v>
          </cell>
          <cell r="AI108">
            <v>50000</v>
          </cell>
          <cell r="AM108">
            <v>4279</v>
          </cell>
          <cell r="AQ108">
            <v>0</v>
          </cell>
          <cell r="AU108">
            <v>751.9</v>
          </cell>
        </row>
        <row r="109">
          <cell r="O109">
            <v>6</v>
          </cell>
          <cell r="S109">
            <v>224.1</v>
          </cell>
          <cell r="W109">
            <v>60879.8</v>
          </cell>
          <cell r="AA109">
            <v>0</v>
          </cell>
          <cell r="AI109">
            <v>53281.599999999999</v>
          </cell>
          <cell r="AM109">
            <v>8614.7000000000007</v>
          </cell>
          <cell r="AQ109">
            <v>0</v>
          </cell>
          <cell r="AU109">
            <v>5129.3999999999996</v>
          </cell>
        </row>
        <row r="110">
          <cell r="O110">
            <v>0</v>
          </cell>
          <cell r="S110">
            <v>140.69999999999999</v>
          </cell>
          <cell r="W110">
            <v>41983.4</v>
          </cell>
          <cell r="AA110">
            <v>0</v>
          </cell>
          <cell r="AI110">
            <v>40775.4</v>
          </cell>
          <cell r="AM110">
            <v>1557.1</v>
          </cell>
          <cell r="AQ110">
            <v>0</v>
          </cell>
          <cell r="AU110">
            <v>365</v>
          </cell>
        </row>
        <row r="111">
          <cell r="O111">
            <v>0</v>
          </cell>
          <cell r="S111">
            <v>217.8</v>
          </cell>
          <cell r="W111">
            <v>58787.3</v>
          </cell>
          <cell r="AA111">
            <v>0</v>
          </cell>
          <cell r="AI111">
            <v>58558.9</v>
          </cell>
          <cell r="AM111">
            <v>5040.6000000000004</v>
          </cell>
          <cell r="AQ111">
            <v>0</v>
          </cell>
          <cell r="AU111">
            <v>2530</v>
          </cell>
        </row>
        <row r="112">
          <cell r="O112">
            <v>456.1</v>
          </cell>
          <cell r="S112">
            <v>156.4</v>
          </cell>
          <cell r="W112">
            <v>80762</v>
          </cell>
          <cell r="AA112">
            <v>0</v>
          </cell>
          <cell r="AI112">
            <v>78000</v>
          </cell>
          <cell r="AM112">
            <v>13061.5</v>
          </cell>
          <cell r="AQ112">
            <v>0</v>
          </cell>
          <cell r="AU112">
            <v>4350</v>
          </cell>
        </row>
        <row r="113">
          <cell r="O113">
            <v>0</v>
          </cell>
          <cell r="S113">
            <v>283.60000000000002</v>
          </cell>
          <cell r="W113">
            <v>60701.3</v>
          </cell>
          <cell r="AA113">
            <v>0</v>
          </cell>
          <cell r="AI113">
            <v>57761.599999999999</v>
          </cell>
          <cell r="AM113">
            <v>6795.7</v>
          </cell>
          <cell r="AQ113">
            <v>0</v>
          </cell>
          <cell r="AU113">
            <v>1092</v>
          </cell>
        </row>
        <row r="114">
          <cell r="O114">
            <v>34.299999999999997</v>
          </cell>
          <cell r="S114">
            <v>84.6</v>
          </cell>
          <cell r="W114">
            <v>61472.4</v>
          </cell>
          <cell r="AA114">
            <v>0</v>
          </cell>
          <cell r="AI114">
            <v>57958.8</v>
          </cell>
          <cell r="AM114">
            <v>8084.4000000000005</v>
          </cell>
          <cell r="AQ114">
            <v>0</v>
          </cell>
          <cell r="AU114">
            <v>2923.7</v>
          </cell>
        </row>
        <row r="115">
          <cell r="O115">
            <v>0</v>
          </cell>
          <cell r="S115">
            <v>0</v>
          </cell>
          <cell r="W115">
            <v>112271.8</v>
          </cell>
          <cell r="AA115">
            <v>30</v>
          </cell>
          <cell r="AI115">
            <v>103000</v>
          </cell>
          <cell r="AM115">
            <v>17950</v>
          </cell>
          <cell r="AQ115">
            <v>0</v>
          </cell>
          <cell r="AU115">
            <v>6277.5</v>
          </cell>
        </row>
        <row r="116">
          <cell r="O116">
            <v>0</v>
          </cell>
          <cell r="S116">
            <v>113.4</v>
          </cell>
          <cell r="W116">
            <v>25571.9</v>
          </cell>
          <cell r="AA116">
            <v>0</v>
          </cell>
          <cell r="AI116">
            <v>25449.5</v>
          </cell>
          <cell r="AM116">
            <v>1353.4</v>
          </cell>
          <cell r="AQ116">
            <v>0</v>
          </cell>
          <cell r="AU116">
            <v>5733.9</v>
          </cell>
        </row>
        <row r="117">
          <cell r="O117">
            <v>300</v>
          </cell>
          <cell r="S117">
            <v>38.1</v>
          </cell>
          <cell r="W117">
            <v>33609.1</v>
          </cell>
          <cell r="AA117">
            <v>0</v>
          </cell>
          <cell r="AI117">
            <v>31587.3</v>
          </cell>
          <cell r="AM117">
            <v>3735.6</v>
          </cell>
          <cell r="AQ117">
            <v>0</v>
          </cell>
          <cell r="AU117">
            <v>19.5</v>
          </cell>
        </row>
        <row r="118">
          <cell r="O118">
            <v>0</v>
          </cell>
          <cell r="S118">
            <v>550.6</v>
          </cell>
          <cell r="W118">
            <v>26836.799999999999</v>
          </cell>
          <cell r="AA118">
            <v>0</v>
          </cell>
          <cell r="AI118">
            <v>26399</v>
          </cell>
          <cell r="AM118">
            <v>3062</v>
          </cell>
          <cell r="AQ118">
            <v>0</v>
          </cell>
          <cell r="AU118">
            <v>690</v>
          </cell>
        </row>
        <row r="119">
          <cell r="O119">
            <v>0</v>
          </cell>
          <cell r="S119">
            <v>244.8</v>
          </cell>
          <cell r="W119">
            <v>31651.7</v>
          </cell>
          <cell r="AA119">
            <v>0</v>
          </cell>
          <cell r="AI119">
            <v>31416.400000000001</v>
          </cell>
          <cell r="AM119">
            <v>1629.3</v>
          </cell>
          <cell r="AQ119">
            <v>0</v>
          </cell>
          <cell r="AU119">
            <v>90</v>
          </cell>
        </row>
        <row r="120">
          <cell r="O120">
            <v>0</v>
          </cell>
          <cell r="S120">
            <v>174.3</v>
          </cell>
          <cell r="W120">
            <v>36299.5</v>
          </cell>
          <cell r="AA120">
            <v>0</v>
          </cell>
          <cell r="AI120">
            <v>34972.699999999997</v>
          </cell>
          <cell r="AM120">
            <v>2456.1</v>
          </cell>
          <cell r="AQ120">
            <v>0</v>
          </cell>
          <cell r="AU120">
            <v>80.599999999999994</v>
          </cell>
        </row>
        <row r="121">
          <cell r="O121">
            <v>0</v>
          </cell>
          <cell r="S121">
            <v>1546.6</v>
          </cell>
          <cell r="W121">
            <v>33915.300000000003</v>
          </cell>
          <cell r="AA121">
            <v>0</v>
          </cell>
          <cell r="AI121">
            <v>32939.9</v>
          </cell>
          <cell r="AM121">
            <v>2100.1999999999998</v>
          </cell>
          <cell r="AQ121">
            <v>0</v>
          </cell>
          <cell r="AU121">
            <v>6444.4</v>
          </cell>
        </row>
        <row r="122">
          <cell r="W122">
            <v>88608.4</v>
          </cell>
          <cell r="AA122">
            <v>0</v>
          </cell>
          <cell r="AI122">
            <v>86595.1</v>
          </cell>
          <cell r="AM122">
            <v>8578</v>
          </cell>
          <cell r="AQ122">
            <v>0</v>
          </cell>
          <cell r="AU122">
            <v>594</v>
          </cell>
        </row>
        <row r="123">
          <cell r="O123">
            <v>0</v>
          </cell>
          <cell r="S123">
            <v>0</v>
          </cell>
          <cell r="W123">
            <v>31783.7</v>
          </cell>
          <cell r="AA123">
            <v>0</v>
          </cell>
          <cell r="AI123">
            <v>31171.5</v>
          </cell>
          <cell r="AM123">
            <v>1529.9</v>
          </cell>
          <cell r="AQ123">
            <v>0</v>
          </cell>
          <cell r="AU123">
            <v>121</v>
          </cell>
        </row>
        <row r="124">
          <cell r="O124">
            <v>900</v>
          </cell>
          <cell r="S124">
            <v>0</v>
          </cell>
          <cell r="W124">
            <v>61227.9</v>
          </cell>
          <cell r="AA124">
            <v>0</v>
          </cell>
          <cell r="AI124">
            <v>56941.4</v>
          </cell>
          <cell r="AM124">
            <v>7553.6</v>
          </cell>
          <cell r="AQ124">
            <v>0</v>
          </cell>
          <cell r="AU124">
            <v>990</v>
          </cell>
        </row>
        <row r="125">
          <cell r="O125">
            <v>0</v>
          </cell>
          <cell r="S125">
            <v>131.5</v>
          </cell>
          <cell r="W125">
            <v>34478.6</v>
          </cell>
          <cell r="AA125">
            <v>0</v>
          </cell>
          <cell r="AI125">
            <v>34430</v>
          </cell>
          <cell r="AM125">
            <v>1879</v>
          </cell>
          <cell r="AQ125">
            <v>0</v>
          </cell>
          <cell r="AU125">
            <v>400</v>
          </cell>
        </row>
        <row r="126">
          <cell r="O126">
            <v>1200</v>
          </cell>
          <cell r="S126">
            <v>405.8</v>
          </cell>
          <cell r="W126">
            <v>98105.1</v>
          </cell>
          <cell r="AA126">
            <v>0</v>
          </cell>
          <cell r="AI126">
            <v>90727.8</v>
          </cell>
          <cell r="AM126">
            <v>15465.8</v>
          </cell>
          <cell r="AQ126">
            <v>500</v>
          </cell>
          <cell r="AU126">
            <v>2481.4</v>
          </cell>
        </row>
        <row r="127">
          <cell r="O127">
            <v>500</v>
          </cell>
          <cell r="S127">
            <v>60.2</v>
          </cell>
          <cell r="W127">
            <v>46473.4</v>
          </cell>
          <cell r="AA127">
            <v>0</v>
          </cell>
          <cell r="AI127">
            <v>44424.2</v>
          </cell>
          <cell r="AM127">
            <v>3134.3999999999996</v>
          </cell>
          <cell r="AQ127">
            <v>100</v>
          </cell>
          <cell r="AU127">
            <v>720</v>
          </cell>
        </row>
        <row r="128">
          <cell r="W128">
            <v>49313.3</v>
          </cell>
          <cell r="AA128">
            <v>0</v>
          </cell>
          <cell r="AI128">
            <v>47500</v>
          </cell>
          <cell r="AM128">
            <v>4402.7</v>
          </cell>
          <cell r="AQ128">
            <v>0</v>
          </cell>
          <cell r="AU128">
            <v>1607.5</v>
          </cell>
        </row>
        <row r="129">
          <cell r="O129">
            <v>0</v>
          </cell>
          <cell r="S129">
            <v>110.4</v>
          </cell>
          <cell r="W129">
            <v>23842.6</v>
          </cell>
          <cell r="AA129">
            <v>0</v>
          </cell>
          <cell r="AI129">
            <v>21155.9</v>
          </cell>
          <cell r="AM129">
            <v>2165.4</v>
          </cell>
          <cell r="AQ129">
            <v>0</v>
          </cell>
          <cell r="AU129">
            <v>1250.3</v>
          </cell>
        </row>
        <row r="130">
          <cell r="O130">
            <v>900</v>
          </cell>
          <cell r="S130">
            <v>0</v>
          </cell>
          <cell r="W130">
            <v>68976.2</v>
          </cell>
          <cell r="AA130">
            <v>0</v>
          </cell>
          <cell r="AI130">
            <v>63700</v>
          </cell>
          <cell r="AM130">
            <v>11742.9</v>
          </cell>
          <cell r="AQ130">
            <v>300</v>
          </cell>
          <cell r="AU130">
            <v>1156</v>
          </cell>
        </row>
        <row r="131">
          <cell r="O131">
            <v>700</v>
          </cell>
          <cell r="S131">
            <v>0</v>
          </cell>
          <cell r="W131">
            <v>56447.3</v>
          </cell>
          <cell r="AA131">
            <v>0</v>
          </cell>
          <cell r="AI131">
            <v>54620.2</v>
          </cell>
          <cell r="AM131">
            <v>5977.8</v>
          </cell>
          <cell r="AQ131">
            <v>0</v>
          </cell>
          <cell r="AU131">
            <v>170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2"/>
  <sheetViews>
    <sheetView tabSelected="1" topLeftCell="A10" zoomScale="90" zoomScaleNormal="90" workbookViewId="0">
      <pane xSplit="2" ySplit="11" topLeftCell="Y128" activePane="bottomRight" state="frozen"/>
      <selection activeCell="A10" sqref="A10"/>
      <selection pane="topRight" activeCell="C10" sqref="C10"/>
      <selection pane="bottomLeft" activeCell="A21" sqref="A21"/>
      <selection pane="bottomRight" activeCell="H22" sqref="H22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36" width="16.42578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19.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7.2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7.2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7.2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7.25">
      <c r="B11" s="6"/>
      <c r="C11" s="74" t="s">
        <v>147</v>
      </c>
      <c r="D11" s="74"/>
      <c r="E11" s="74"/>
      <c r="F11" s="74"/>
      <c r="G11" s="74"/>
      <c r="H11" s="74"/>
      <c r="I11" s="5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7.2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6.5">
      <c r="A13" s="61" t="s">
        <v>146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>
      <c r="A14" s="61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60" t="s">
        <v>9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75" t="s">
        <v>11</v>
      </c>
      <c r="B17" s="77" t="s">
        <v>12</v>
      </c>
      <c r="C17" s="79" t="s">
        <v>13</v>
      </c>
      <c r="D17" s="81" t="s">
        <v>14</v>
      </c>
      <c r="E17" s="82"/>
      <c r="F17" s="83"/>
      <c r="G17" s="87" t="s">
        <v>15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  <c r="V17" s="95" t="s">
        <v>16</v>
      </c>
      <c r="W17" s="96"/>
      <c r="X17" s="97"/>
      <c r="Y17" s="87" t="s">
        <v>15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90"/>
    </row>
    <row r="18" spans="1:36" customFormat="1" ht="91.5" customHeight="1" thickBot="1">
      <c r="A18" s="76"/>
      <c r="B18" s="78"/>
      <c r="C18" s="80"/>
      <c r="D18" s="84"/>
      <c r="E18" s="85"/>
      <c r="F18" s="86"/>
      <c r="G18" s="91" t="s">
        <v>17</v>
      </c>
      <c r="H18" s="92"/>
      <c r="I18" s="92"/>
      <c r="J18" s="92" t="s">
        <v>18</v>
      </c>
      <c r="K18" s="92"/>
      <c r="L18" s="92"/>
      <c r="M18" s="92" t="s">
        <v>19</v>
      </c>
      <c r="N18" s="92"/>
      <c r="O18" s="92"/>
      <c r="P18" s="92" t="s">
        <v>20</v>
      </c>
      <c r="Q18" s="92"/>
      <c r="R18" s="92"/>
      <c r="S18" s="92" t="s">
        <v>21</v>
      </c>
      <c r="T18" s="92"/>
      <c r="U18" s="93"/>
      <c r="V18" s="98"/>
      <c r="W18" s="99"/>
      <c r="X18" s="100"/>
      <c r="Y18" s="91" t="s">
        <v>22</v>
      </c>
      <c r="Z18" s="92"/>
      <c r="AA18" s="92"/>
      <c r="AB18" s="92" t="s">
        <v>23</v>
      </c>
      <c r="AC18" s="92"/>
      <c r="AD18" s="92"/>
      <c r="AE18" s="92" t="s">
        <v>24</v>
      </c>
      <c r="AF18" s="92"/>
      <c r="AG18" s="92"/>
      <c r="AH18" s="92" t="s">
        <v>25</v>
      </c>
      <c r="AI18" s="92"/>
      <c r="AJ18" s="94"/>
    </row>
    <row r="19" spans="1:36" customFormat="1" ht="45.75" thickBot="1">
      <c r="A19" s="76"/>
      <c r="B19" s="78"/>
      <c r="C19" s="80"/>
      <c r="D19" s="16" t="s">
        <v>26</v>
      </c>
      <c r="E19" s="17" t="s">
        <v>27</v>
      </c>
      <c r="F19" s="18" t="s">
        <v>28</v>
      </c>
      <c r="G19" s="27" t="s">
        <v>26</v>
      </c>
      <c r="H19" s="28" t="s">
        <v>27</v>
      </c>
      <c r="I19" s="28" t="s">
        <v>28</v>
      </c>
      <c r="J19" s="28" t="s">
        <v>26</v>
      </c>
      <c r="K19" s="28" t="s">
        <v>27</v>
      </c>
      <c r="L19" s="28" t="s">
        <v>28</v>
      </c>
      <c r="M19" s="28" t="s">
        <v>26</v>
      </c>
      <c r="N19" s="28" t="s">
        <v>27</v>
      </c>
      <c r="O19" s="28" t="s">
        <v>28</v>
      </c>
      <c r="P19" s="17" t="s">
        <v>26</v>
      </c>
      <c r="Q19" s="17" t="s">
        <v>27</v>
      </c>
      <c r="R19" s="17" t="s">
        <v>28</v>
      </c>
      <c r="S19" s="17" t="s">
        <v>26</v>
      </c>
      <c r="T19" s="17" t="s">
        <v>27</v>
      </c>
      <c r="U19" s="19" t="s">
        <v>28</v>
      </c>
      <c r="V19" s="16" t="s">
        <v>29</v>
      </c>
      <c r="W19" s="17" t="s">
        <v>27</v>
      </c>
      <c r="X19" s="18" t="s">
        <v>28</v>
      </c>
      <c r="Y19" s="16" t="s">
        <v>26</v>
      </c>
      <c r="Z19" s="17" t="s">
        <v>27</v>
      </c>
      <c r="AA19" s="17" t="s">
        <v>28</v>
      </c>
      <c r="AB19" s="17" t="s">
        <v>26</v>
      </c>
      <c r="AC19" s="17" t="s">
        <v>27</v>
      </c>
      <c r="AD19" s="17" t="s">
        <v>28</v>
      </c>
      <c r="AE19" s="17" t="s">
        <v>26</v>
      </c>
      <c r="AF19" s="17" t="s">
        <v>27</v>
      </c>
      <c r="AG19" s="17" t="s">
        <v>28</v>
      </c>
      <c r="AH19" s="17" t="s">
        <v>26</v>
      </c>
      <c r="AI19" s="17" t="s">
        <v>27</v>
      </c>
      <c r="AJ19" s="18" t="s">
        <v>28</v>
      </c>
    </row>
    <row r="20" spans="1:36" customFormat="1" ht="15.75" thickBot="1">
      <c r="A20" s="20">
        <v>1</v>
      </c>
      <c r="B20" s="33">
        <v>2</v>
      </c>
      <c r="C20" s="29">
        <v>3</v>
      </c>
      <c r="D20" s="21">
        <v>4</v>
      </c>
      <c r="E20" s="22">
        <v>5</v>
      </c>
      <c r="F20" s="23">
        <v>6</v>
      </c>
      <c r="G20" s="24">
        <v>7</v>
      </c>
      <c r="H20" s="25">
        <v>8</v>
      </c>
      <c r="I20" s="22">
        <v>9</v>
      </c>
      <c r="J20" s="22">
        <v>10</v>
      </c>
      <c r="K20" s="25">
        <v>11</v>
      </c>
      <c r="L20" s="22">
        <v>12</v>
      </c>
      <c r="M20" s="25">
        <v>13</v>
      </c>
      <c r="N20" s="22">
        <v>14</v>
      </c>
      <c r="O20" s="25">
        <v>15</v>
      </c>
      <c r="P20" s="57">
        <v>16</v>
      </c>
      <c r="Q20" s="58">
        <v>17</v>
      </c>
      <c r="R20" s="22">
        <v>18</v>
      </c>
      <c r="S20" s="25">
        <v>19</v>
      </c>
      <c r="T20" s="22">
        <v>20</v>
      </c>
      <c r="U20" s="23">
        <v>21</v>
      </c>
      <c r="V20" s="30">
        <v>22</v>
      </c>
      <c r="W20" s="25">
        <v>23</v>
      </c>
      <c r="X20" s="31">
        <v>24</v>
      </c>
      <c r="Y20" s="21">
        <v>25</v>
      </c>
      <c r="Z20" s="22">
        <v>26</v>
      </c>
      <c r="AA20" s="25">
        <v>27</v>
      </c>
      <c r="AB20" s="22">
        <v>28</v>
      </c>
      <c r="AC20" s="25">
        <v>29</v>
      </c>
      <c r="AD20" s="22">
        <v>30</v>
      </c>
      <c r="AE20" s="25">
        <v>31</v>
      </c>
      <c r="AF20" s="22">
        <v>32</v>
      </c>
      <c r="AG20" s="25">
        <v>33</v>
      </c>
      <c r="AH20" s="22">
        <v>34</v>
      </c>
      <c r="AI20" s="25">
        <v>35</v>
      </c>
      <c r="AJ20" s="26">
        <v>36</v>
      </c>
    </row>
    <row r="21" spans="1:36" customFormat="1" ht="23.25">
      <c r="A21" s="32">
        <v>1</v>
      </c>
      <c r="B21" s="62" t="s">
        <v>36</v>
      </c>
      <c r="C21" s="70">
        <v>33870.800000000003</v>
      </c>
      <c r="D21" s="43">
        <f>SUM(G21+J21+M21+P21+S21)</f>
        <v>136256.5</v>
      </c>
      <c r="E21" s="44">
        <f>SUM(H21+K21+N21+Q21+T21)</f>
        <v>136256.5</v>
      </c>
      <c r="F21" s="45">
        <f>D21-E21</f>
        <v>0</v>
      </c>
      <c r="G21" s="73">
        <v>0</v>
      </c>
      <c r="H21" s="72">
        <v>0</v>
      </c>
      <c r="I21" s="54">
        <f>G21-H21</f>
        <v>0</v>
      </c>
      <c r="J21" s="72">
        <f>[1]Ծրագրային!O21</f>
        <v>0</v>
      </c>
      <c r="K21" s="73">
        <f>[1]Stugum!J4</f>
        <v>0</v>
      </c>
      <c r="L21" s="54">
        <f>J21-K21</f>
        <v>0</v>
      </c>
      <c r="M21" s="72">
        <f>[1]Ծրագրային!S21</f>
        <v>212.2</v>
      </c>
      <c r="N21" s="73">
        <f>[1]Stugum!H4</f>
        <v>212.2</v>
      </c>
      <c r="O21" s="54">
        <f>M21-N21</f>
        <v>0</v>
      </c>
      <c r="P21" s="73">
        <f>[1]Ծրագրային!W21</f>
        <v>136044.29999999999</v>
      </c>
      <c r="Q21" s="72">
        <f>[1]Stugum!E4</f>
        <v>136044.29999999999</v>
      </c>
      <c r="R21" s="54">
        <f>P21-Q21</f>
        <v>0</v>
      </c>
      <c r="S21" s="72">
        <f>[1]Ծրագրային!AA21</f>
        <v>0</v>
      </c>
      <c r="T21" s="73">
        <f>[1]Stugum!K4</f>
        <v>0</v>
      </c>
      <c r="U21" s="59">
        <f>S21-T21</f>
        <v>0</v>
      </c>
      <c r="V21" s="43">
        <f>SUM(Y21+AB21+AE21+AH21)</f>
        <v>154416.5</v>
      </c>
      <c r="W21" s="44">
        <f t="shared" ref="W21" si="0">SUM(Z21+AC21+AF21+AI21)</f>
        <v>132896.5</v>
      </c>
      <c r="X21" s="45">
        <f>V21-W21</f>
        <v>21520</v>
      </c>
      <c r="Y21" s="72">
        <f>[1]Ծրագրային!AI21</f>
        <v>138626.9</v>
      </c>
      <c r="Z21" s="73">
        <f>[1]Dramarkx!F4</f>
        <v>128039.6</v>
      </c>
      <c r="AA21" s="44">
        <f>Y21-Z21</f>
        <v>10587.299999999988</v>
      </c>
      <c r="AB21" s="73">
        <f>[1]Ծրագրային!AM21</f>
        <v>10095</v>
      </c>
      <c r="AC21" s="72">
        <f>[1]Dramarkx!G4</f>
        <v>4562.2999999999993</v>
      </c>
      <c r="AD21" s="44">
        <f>AB21-AC21</f>
        <v>5532.7000000000007</v>
      </c>
      <c r="AE21" s="72">
        <f>[1]Ծրագրային!AQ21</f>
        <v>100</v>
      </c>
      <c r="AF21" s="73">
        <f>[1]Dramarkx!AK4</f>
        <v>0</v>
      </c>
      <c r="AG21" s="44">
        <f>AE21-AF21</f>
        <v>100</v>
      </c>
      <c r="AH21" s="73">
        <f>[1]Ծրագրային!AU21</f>
        <v>5594.6</v>
      </c>
      <c r="AI21" s="72">
        <f>[1]Dramarkx!BD4</f>
        <v>294.60000000000002</v>
      </c>
      <c r="AJ21" s="45">
        <f>AH21-AI21</f>
        <v>5300</v>
      </c>
    </row>
    <row r="22" spans="1:36">
      <c r="A22" s="32">
        <v>2</v>
      </c>
      <c r="B22" s="62" t="s">
        <v>37</v>
      </c>
      <c r="C22" s="70">
        <v>1131.9999999999986</v>
      </c>
      <c r="D22" s="51">
        <f t="shared" ref="D22:D85" si="1">SUM(G22+J22+M22+P22+S22)</f>
        <v>40169.9</v>
      </c>
      <c r="E22" s="52">
        <f t="shared" ref="E22:E85" si="2">SUM(H22+K22+N22+Q22+T22)</f>
        <v>40169.9</v>
      </c>
      <c r="F22" s="53">
        <f t="shared" ref="F22:F85" si="3">D22-E22</f>
        <v>0</v>
      </c>
      <c r="G22" s="73">
        <v>0</v>
      </c>
      <c r="H22" s="72">
        <v>0</v>
      </c>
      <c r="I22" s="55">
        <f t="shared" ref="I22:I85" si="4">G22-H22</f>
        <v>0</v>
      </c>
      <c r="J22" s="72">
        <f>[1]Ծրագրային!O22</f>
        <v>0</v>
      </c>
      <c r="K22" s="73">
        <f>[1]Stugum!J5</f>
        <v>0</v>
      </c>
      <c r="L22" s="55">
        <f t="shared" ref="L22:L85" si="5">J22-K22</f>
        <v>0</v>
      </c>
      <c r="M22" s="72">
        <f>[1]Ծրագրային!S22</f>
        <v>14.8</v>
      </c>
      <c r="N22" s="73">
        <f>[1]Stugum!H5</f>
        <v>14.8</v>
      </c>
      <c r="O22" s="55">
        <f t="shared" ref="O22:O85" si="6">M22-N22</f>
        <v>0</v>
      </c>
      <c r="P22" s="73">
        <f>[1]Ծրագրային!W22</f>
        <v>40155.1</v>
      </c>
      <c r="Q22" s="72">
        <f>[1]Stugum!E5</f>
        <v>40155.1</v>
      </c>
      <c r="R22" s="55">
        <f t="shared" ref="R22:R85" si="7">P22-Q22</f>
        <v>0</v>
      </c>
      <c r="S22" s="72">
        <f>[1]Ծրագրային!AA22</f>
        <v>0</v>
      </c>
      <c r="T22" s="73">
        <f>[1]Stugum!K5</f>
        <v>0</v>
      </c>
      <c r="U22" s="56">
        <f t="shared" ref="U22:U85" si="8">S22-T22</f>
        <v>0</v>
      </c>
      <c r="V22" s="51">
        <f t="shared" ref="V22:V85" si="9">SUM(Y22+AB22+AE22+AH22)</f>
        <v>41301.9</v>
      </c>
      <c r="W22" s="52">
        <f t="shared" ref="W22:W85" si="10">SUM(Z22+AC22+AF22+AI22)</f>
        <v>40007.299999999996</v>
      </c>
      <c r="X22" s="53">
        <f t="shared" ref="X22:X85" si="11">V22-W22</f>
        <v>1294.6000000000058</v>
      </c>
      <c r="Y22" s="72">
        <f>[1]Ծրագրային!AI22</f>
        <v>38212.1</v>
      </c>
      <c r="Z22" s="73">
        <f>[1]Dramarkx!F5</f>
        <v>38196.1</v>
      </c>
      <c r="AA22" s="52">
        <f t="shared" ref="AA22:AA85" si="12">Y22-Z22</f>
        <v>16</v>
      </c>
      <c r="AB22" s="73">
        <f>[1]Ծրագրային!AM22</f>
        <v>2789.8</v>
      </c>
      <c r="AC22" s="72">
        <f>[1]Dramarkx!G5</f>
        <v>1611.5000000000002</v>
      </c>
      <c r="AD22" s="52">
        <f t="shared" ref="AD22:AD85" si="13">AB22-AC22</f>
        <v>1178.3</v>
      </c>
      <c r="AE22" s="72">
        <f>[1]Ծրագրային!AQ22</f>
        <v>0</v>
      </c>
      <c r="AF22" s="73">
        <f>[1]Dramarkx!AK5</f>
        <v>0</v>
      </c>
      <c r="AG22" s="52">
        <f t="shared" ref="AG22:AG85" si="14">AE22-AF22</f>
        <v>0</v>
      </c>
      <c r="AH22" s="73">
        <f>[1]Ծրագրային!AU22</f>
        <v>300</v>
      </c>
      <c r="AI22" s="72">
        <f>[1]Dramarkx!BD5</f>
        <v>199.7</v>
      </c>
      <c r="AJ22" s="53">
        <f t="shared" ref="AJ22:AJ85" si="15">AH22-AI22</f>
        <v>100.30000000000001</v>
      </c>
    </row>
    <row r="23" spans="1:36" ht="34.5">
      <c r="A23" s="32">
        <v>3</v>
      </c>
      <c r="B23" s="62" t="s">
        <v>38</v>
      </c>
      <c r="C23" s="70">
        <v>11638.500000000011</v>
      </c>
      <c r="D23" s="51">
        <f t="shared" si="1"/>
        <v>205078.9</v>
      </c>
      <c r="E23" s="52">
        <f t="shared" si="2"/>
        <v>205078.9</v>
      </c>
      <c r="F23" s="53">
        <f t="shared" si="3"/>
        <v>0</v>
      </c>
      <c r="G23" s="73">
        <v>0</v>
      </c>
      <c r="H23" s="72">
        <v>0</v>
      </c>
      <c r="I23" s="55">
        <f t="shared" si="4"/>
        <v>0</v>
      </c>
      <c r="J23" s="72">
        <f>[1]Ծրագրային!O23</f>
        <v>150</v>
      </c>
      <c r="K23" s="73">
        <f>[1]Stugum!J6</f>
        <v>150</v>
      </c>
      <c r="L23" s="55">
        <f t="shared" si="5"/>
        <v>0</v>
      </c>
      <c r="M23" s="72">
        <f>[1]Ծրագրային!S23</f>
        <v>595.5</v>
      </c>
      <c r="N23" s="73">
        <f>[1]Stugum!H6</f>
        <v>595.5</v>
      </c>
      <c r="O23" s="55">
        <f t="shared" si="6"/>
        <v>0</v>
      </c>
      <c r="P23" s="73">
        <f>[1]Ծրագրային!W23</f>
        <v>204333.4</v>
      </c>
      <c r="Q23" s="72">
        <f>[1]Stugum!E6</f>
        <v>204333.4</v>
      </c>
      <c r="R23" s="55">
        <f t="shared" si="7"/>
        <v>0</v>
      </c>
      <c r="S23" s="72">
        <f>[1]Ծրագրային!AA23</f>
        <v>0</v>
      </c>
      <c r="T23" s="73">
        <f>[1]Stugum!K6</f>
        <v>0</v>
      </c>
      <c r="U23" s="56">
        <f t="shared" si="8"/>
        <v>0</v>
      </c>
      <c r="V23" s="51">
        <f t="shared" si="9"/>
        <v>216717.4</v>
      </c>
      <c r="W23" s="52">
        <f t="shared" si="10"/>
        <v>197655.3</v>
      </c>
      <c r="X23" s="53">
        <f t="shared" si="11"/>
        <v>19062.100000000006</v>
      </c>
      <c r="Y23" s="72">
        <f>[1]Ծրագրային!AI23</f>
        <v>197309.9</v>
      </c>
      <c r="Z23" s="73">
        <f>[1]Dramarkx!F6</f>
        <v>187987</v>
      </c>
      <c r="AA23" s="52">
        <f t="shared" si="12"/>
        <v>9322.8999999999942</v>
      </c>
      <c r="AB23" s="73">
        <f>[1]Ծրագրային!AM23</f>
        <v>15707.5</v>
      </c>
      <c r="AC23" s="72">
        <f>[1]Dramarkx!G6</f>
        <v>8636</v>
      </c>
      <c r="AD23" s="52">
        <f t="shared" si="13"/>
        <v>7071.5</v>
      </c>
      <c r="AE23" s="72">
        <f>[1]Ծրագրային!AQ23</f>
        <v>0</v>
      </c>
      <c r="AF23" s="73">
        <f>[1]Dramarkx!AK6</f>
        <v>0</v>
      </c>
      <c r="AG23" s="52">
        <f t="shared" si="14"/>
        <v>0</v>
      </c>
      <c r="AH23" s="73">
        <f>[1]Ծրագրային!AU23</f>
        <v>3700</v>
      </c>
      <c r="AI23" s="72">
        <f>[1]Dramarkx!BD6</f>
        <v>1032.3</v>
      </c>
      <c r="AJ23" s="53">
        <f t="shared" si="15"/>
        <v>2667.7</v>
      </c>
    </row>
    <row r="24" spans="1:36" ht="23.25">
      <c r="A24" s="32">
        <v>4</v>
      </c>
      <c r="B24" s="63" t="s">
        <v>39</v>
      </c>
      <c r="C24" s="70">
        <v>14027.700000000012</v>
      </c>
      <c r="D24" s="51">
        <f t="shared" si="1"/>
        <v>95065.299999999988</v>
      </c>
      <c r="E24" s="52">
        <f t="shared" si="2"/>
        <v>95065.299999999988</v>
      </c>
      <c r="F24" s="53">
        <f t="shared" si="3"/>
        <v>0</v>
      </c>
      <c r="G24" s="73">
        <v>0</v>
      </c>
      <c r="H24" s="72">
        <v>0</v>
      </c>
      <c r="I24" s="55">
        <f t="shared" si="4"/>
        <v>0</v>
      </c>
      <c r="J24" s="72">
        <f>[1]Ծրագրային!O24</f>
        <v>0</v>
      </c>
      <c r="K24" s="73">
        <f>[1]Stugum!J7</f>
        <v>0</v>
      </c>
      <c r="L24" s="55">
        <f t="shared" si="5"/>
        <v>0</v>
      </c>
      <c r="M24" s="72">
        <f>[1]Ծրագրային!S24</f>
        <v>170.9</v>
      </c>
      <c r="N24" s="73">
        <f>[1]Stugum!H7</f>
        <v>170.9</v>
      </c>
      <c r="O24" s="55">
        <f t="shared" si="6"/>
        <v>0</v>
      </c>
      <c r="P24" s="73">
        <f>[1]Ծրագրային!W24</f>
        <v>94894.399999999994</v>
      </c>
      <c r="Q24" s="72">
        <f>[1]Stugum!E7</f>
        <v>94894.399999999994</v>
      </c>
      <c r="R24" s="55">
        <f t="shared" si="7"/>
        <v>0</v>
      </c>
      <c r="S24" s="72">
        <f>[1]Ծրագրային!AA24</f>
        <v>0</v>
      </c>
      <c r="T24" s="73">
        <f>[1]Stugum!K7</f>
        <v>0</v>
      </c>
      <c r="U24" s="56">
        <f t="shared" si="8"/>
        <v>0</v>
      </c>
      <c r="V24" s="51">
        <f t="shared" si="9"/>
        <v>109093</v>
      </c>
      <c r="W24" s="52">
        <f t="shared" si="10"/>
        <v>91653.299999999988</v>
      </c>
      <c r="X24" s="53">
        <f t="shared" si="11"/>
        <v>17439.700000000012</v>
      </c>
      <c r="Y24" s="72">
        <f>[1]Ծրագրային!AI24</f>
        <v>84137.1</v>
      </c>
      <c r="Z24" s="73">
        <f>[1]Dramarkx!F7</f>
        <v>82447.099999999991</v>
      </c>
      <c r="AA24" s="52">
        <f t="shared" si="12"/>
        <v>1690.0000000000146</v>
      </c>
      <c r="AB24" s="73">
        <f>[1]Ծրագրային!AM24</f>
        <v>18975.900000000001</v>
      </c>
      <c r="AC24" s="72">
        <f>[1]Dramarkx!G7</f>
        <v>6686.8</v>
      </c>
      <c r="AD24" s="52">
        <f t="shared" si="13"/>
        <v>12289.100000000002</v>
      </c>
      <c r="AE24" s="72">
        <f>[1]Ծրագրային!AQ24</f>
        <v>0</v>
      </c>
      <c r="AF24" s="73">
        <f>[1]Dramarkx!AK7</f>
        <v>0</v>
      </c>
      <c r="AG24" s="52">
        <f t="shared" si="14"/>
        <v>0</v>
      </c>
      <c r="AH24" s="73">
        <f>[1]Ծրագրային!AU24</f>
        <v>5980</v>
      </c>
      <c r="AI24" s="72">
        <f>[1]Dramarkx!BD7</f>
        <v>2519.4000000000005</v>
      </c>
      <c r="AJ24" s="53">
        <f t="shared" si="15"/>
        <v>3460.5999999999995</v>
      </c>
    </row>
    <row r="25" spans="1:36">
      <c r="A25" s="32">
        <v>5</v>
      </c>
      <c r="B25" s="62" t="s">
        <v>40</v>
      </c>
      <c r="C25" s="70">
        <v>14297.600000000017</v>
      </c>
      <c r="D25" s="51">
        <f t="shared" si="1"/>
        <v>161368</v>
      </c>
      <c r="E25" s="52">
        <f t="shared" si="2"/>
        <v>161307.9</v>
      </c>
      <c r="F25" s="53">
        <f t="shared" si="3"/>
        <v>60.100000000005821</v>
      </c>
      <c r="G25" s="73">
        <v>0</v>
      </c>
      <c r="H25" s="72">
        <v>0</v>
      </c>
      <c r="I25" s="55">
        <f t="shared" si="4"/>
        <v>0</v>
      </c>
      <c r="J25" s="72">
        <f>[1]Ծրագրային!O25</f>
        <v>60</v>
      </c>
      <c r="K25" s="73">
        <f>[1]Stugum!J8</f>
        <v>0</v>
      </c>
      <c r="L25" s="55">
        <f t="shared" si="5"/>
        <v>60</v>
      </c>
      <c r="M25" s="72">
        <f>[1]Ծրագրային!S25</f>
        <v>285.7</v>
      </c>
      <c r="N25" s="73">
        <f>[1]Stugum!H8</f>
        <v>285.60000000000002</v>
      </c>
      <c r="O25" s="55">
        <f t="shared" si="6"/>
        <v>9.9999999999965894E-2</v>
      </c>
      <c r="P25" s="73">
        <f>[1]Ծրագրային!W25</f>
        <v>161022.29999999999</v>
      </c>
      <c r="Q25" s="72">
        <f>[1]Stugum!E8</f>
        <v>161022.29999999999</v>
      </c>
      <c r="R25" s="55">
        <f t="shared" si="7"/>
        <v>0</v>
      </c>
      <c r="S25" s="72">
        <f>[1]Ծրագրային!AA25</f>
        <v>0</v>
      </c>
      <c r="T25" s="73">
        <f>[1]Stugum!K8</f>
        <v>0</v>
      </c>
      <c r="U25" s="56">
        <f t="shared" si="8"/>
        <v>0</v>
      </c>
      <c r="V25" s="51">
        <f t="shared" si="9"/>
        <v>175665.6</v>
      </c>
      <c r="W25" s="52">
        <f t="shared" si="10"/>
        <v>159713.49999999997</v>
      </c>
      <c r="X25" s="53">
        <f t="shared" si="11"/>
        <v>15952.100000000035</v>
      </c>
      <c r="Y25" s="72">
        <f>[1]Ծրագրային!AI25</f>
        <v>157155.6</v>
      </c>
      <c r="Z25" s="73">
        <f>[1]Dramarkx!F8</f>
        <v>146317.69999999998</v>
      </c>
      <c r="AA25" s="52">
        <f t="shared" si="12"/>
        <v>10837.900000000023</v>
      </c>
      <c r="AB25" s="73">
        <f>[1]Ծրագրային!AM25</f>
        <v>14560</v>
      </c>
      <c r="AC25" s="72">
        <f>[1]Dramarkx!G8</f>
        <v>11101.3</v>
      </c>
      <c r="AD25" s="52">
        <f t="shared" si="13"/>
        <v>3458.7000000000007</v>
      </c>
      <c r="AE25" s="72">
        <f>[1]Ծրագրային!AQ25</f>
        <v>0</v>
      </c>
      <c r="AF25" s="73">
        <f>[1]Dramarkx!AK8</f>
        <v>0</v>
      </c>
      <c r="AG25" s="52">
        <f t="shared" si="14"/>
        <v>0</v>
      </c>
      <c r="AH25" s="73">
        <f>[1]Ծրագրային!AU25</f>
        <v>3950</v>
      </c>
      <c r="AI25" s="72">
        <f>[1]Dramarkx!BD8</f>
        <v>2294.5</v>
      </c>
      <c r="AJ25" s="53">
        <f t="shared" si="15"/>
        <v>1655.5</v>
      </c>
    </row>
    <row r="26" spans="1:36">
      <c r="A26" s="32">
        <v>6</v>
      </c>
      <c r="B26" s="62" t="s">
        <v>41</v>
      </c>
      <c r="C26" s="70">
        <v>1035.700000000003</v>
      </c>
      <c r="D26" s="51">
        <f t="shared" si="1"/>
        <v>40068</v>
      </c>
      <c r="E26" s="52">
        <f t="shared" si="2"/>
        <v>40068</v>
      </c>
      <c r="F26" s="53">
        <f t="shared" si="3"/>
        <v>0</v>
      </c>
      <c r="G26" s="73">
        <v>0</v>
      </c>
      <c r="H26" s="72">
        <v>0</v>
      </c>
      <c r="I26" s="55">
        <f t="shared" si="4"/>
        <v>0</v>
      </c>
      <c r="J26" s="72">
        <f>[1]Ծրագրային!O26</f>
        <v>0</v>
      </c>
      <c r="K26" s="73">
        <f>[1]Stugum!J9</f>
        <v>0</v>
      </c>
      <c r="L26" s="55">
        <f t="shared" si="5"/>
        <v>0</v>
      </c>
      <c r="M26" s="72">
        <f>[1]Ծրագրային!S26</f>
        <v>46.3</v>
      </c>
      <c r="N26" s="73">
        <f>[1]Stugum!H9</f>
        <v>46.3</v>
      </c>
      <c r="O26" s="55">
        <f t="shared" si="6"/>
        <v>0</v>
      </c>
      <c r="P26" s="73">
        <f>[1]Ծրագրային!W26</f>
        <v>40021.699999999997</v>
      </c>
      <c r="Q26" s="72">
        <f>[1]Stugum!E9</f>
        <v>40021.699999999997</v>
      </c>
      <c r="R26" s="55">
        <f t="shared" si="7"/>
        <v>0</v>
      </c>
      <c r="S26" s="72">
        <f>[1]Ծրագրային!AA26</f>
        <v>0</v>
      </c>
      <c r="T26" s="73">
        <f>[1]Stugum!K9</f>
        <v>0</v>
      </c>
      <c r="U26" s="56">
        <f t="shared" si="8"/>
        <v>0</v>
      </c>
      <c r="V26" s="51">
        <f t="shared" si="9"/>
        <v>41103.700000000004</v>
      </c>
      <c r="W26" s="52">
        <f t="shared" si="10"/>
        <v>40699.1</v>
      </c>
      <c r="X26" s="53">
        <f t="shared" si="11"/>
        <v>404.60000000000582</v>
      </c>
      <c r="Y26" s="72">
        <f>[1]Ծրագրային!AI26</f>
        <v>39012.800000000003</v>
      </c>
      <c r="Z26" s="73">
        <f>[1]Dramarkx!F9</f>
        <v>38800.6</v>
      </c>
      <c r="AA26" s="52">
        <f t="shared" si="12"/>
        <v>212.20000000000437</v>
      </c>
      <c r="AB26" s="73">
        <f>[1]Ծրագրային!AM26</f>
        <v>1984.8999999999999</v>
      </c>
      <c r="AC26" s="72">
        <f>[1]Dramarkx!G9</f>
        <v>1813.1</v>
      </c>
      <c r="AD26" s="52">
        <f t="shared" si="13"/>
        <v>171.79999999999995</v>
      </c>
      <c r="AE26" s="72">
        <f>[1]Ծրագրային!AQ26</f>
        <v>0</v>
      </c>
      <c r="AF26" s="73">
        <f>[1]Dramarkx!AK9</f>
        <v>0</v>
      </c>
      <c r="AG26" s="52">
        <f t="shared" si="14"/>
        <v>0</v>
      </c>
      <c r="AH26" s="73">
        <f>[1]Ծրագրային!AU26</f>
        <v>106</v>
      </c>
      <c r="AI26" s="72">
        <f>[1]Dramarkx!BD9</f>
        <v>85.4</v>
      </c>
      <c r="AJ26" s="53">
        <f t="shared" si="15"/>
        <v>20.599999999999994</v>
      </c>
    </row>
    <row r="27" spans="1:36">
      <c r="A27" s="32">
        <v>7</v>
      </c>
      <c r="B27" s="62" t="s">
        <v>42</v>
      </c>
      <c r="C27" s="70">
        <v>615.69999999998834</v>
      </c>
      <c r="D27" s="51">
        <f t="shared" si="1"/>
        <v>75148.800000000003</v>
      </c>
      <c r="E27" s="52">
        <f>SUM(H27+K27+N27+Q27+T27)</f>
        <v>75148.800000000003</v>
      </c>
      <c r="F27" s="53">
        <f>D27-E27</f>
        <v>0</v>
      </c>
      <c r="G27" s="73">
        <v>0</v>
      </c>
      <c r="H27" s="72">
        <v>0</v>
      </c>
      <c r="I27" s="55">
        <f t="shared" si="4"/>
        <v>0</v>
      </c>
      <c r="J27" s="72">
        <f>[1]Ծրագրային!O27</f>
        <v>54</v>
      </c>
      <c r="K27" s="73">
        <f>[1]Stugum!J10</f>
        <v>54</v>
      </c>
      <c r="L27" s="55">
        <f t="shared" si="5"/>
        <v>0</v>
      </c>
      <c r="M27" s="72">
        <f>[1]Ծրագրային!S27</f>
        <v>91.8</v>
      </c>
      <c r="N27" s="73">
        <f>[1]Stugum!H10</f>
        <v>91.8</v>
      </c>
      <c r="O27" s="55">
        <f t="shared" si="6"/>
        <v>0</v>
      </c>
      <c r="P27" s="73">
        <f>[1]Ծրագրային!W27</f>
        <v>75003</v>
      </c>
      <c r="Q27" s="72">
        <f>[1]Stugum!E10</f>
        <v>75003</v>
      </c>
      <c r="R27" s="55">
        <f t="shared" si="7"/>
        <v>0</v>
      </c>
      <c r="S27" s="72">
        <f>[1]Ծրագրային!AA27</f>
        <v>0</v>
      </c>
      <c r="T27" s="73">
        <f>[1]Stugum!K10</f>
        <v>0</v>
      </c>
      <c r="U27" s="56">
        <f t="shared" si="8"/>
        <v>0</v>
      </c>
      <c r="V27" s="51">
        <f t="shared" si="9"/>
        <v>75764.500000000015</v>
      </c>
      <c r="W27" s="52">
        <f t="shared" si="10"/>
        <v>74914.099999999991</v>
      </c>
      <c r="X27" s="53">
        <f t="shared" si="11"/>
        <v>850.40000000002328</v>
      </c>
      <c r="Y27" s="72">
        <f>[1]Ծրագրային!AI27</f>
        <v>68414.3</v>
      </c>
      <c r="Z27" s="73">
        <f>[1]Dramarkx!F10</f>
        <v>68123.3</v>
      </c>
      <c r="AA27" s="52">
        <f t="shared" si="12"/>
        <v>291</v>
      </c>
      <c r="AB27" s="73">
        <f>[1]Ծրագրային!AM27</f>
        <v>6733.6</v>
      </c>
      <c r="AC27" s="72">
        <f>[1]Dramarkx!G10</f>
        <v>6208.4</v>
      </c>
      <c r="AD27" s="52">
        <f t="shared" si="13"/>
        <v>525.20000000000073</v>
      </c>
      <c r="AE27" s="72">
        <f>[1]Ծրագրային!AQ27</f>
        <v>0</v>
      </c>
      <c r="AF27" s="73">
        <f>[1]Dramarkx!AK10</f>
        <v>0</v>
      </c>
      <c r="AG27" s="52">
        <f t="shared" si="14"/>
        <v>0</v>
      </c>
      <c r="AH27" s="73">
        <f>[1]Ծրագրային!AU27</f>
        <v>616.6</v>
      </c>
      <c r="AI27" s="72">
        <f>[1]Dramarkx!BD10</f>
        <v>582.4</v>
      </c>
      <c r="AJ27" s="53">
        <f t="shared" si="15"/>
        <v>34.200000000000045</v>
      </c>
    </row>
    <row r="28" spans="1:36">
      <c r="A28" s="32">
        <v>8</v>
      </c>
      <c r="B28" s="62" t="s">
        <v>43</v>
      </c>
      <c r="C28" s="70">
        <v>29168.099999999995</v>
      </c>
      <c r="D28" s="51">
        <f t="shared" si="1"/>
        <v>210536.09999999998</v>
      </c>
      <c r="E28" s="52">
        <f t="shared" si="2"/>
        <v>210536.09999999998</v>
      </c>
      <c r="F28" s="53">
        <f t="shared" si="3"/>
        <v>0</v>
      </c>
      <c r="G28" s="73">
        <v>0</v>
      </c>
      <c r="H28" s="72">
        <v>0</v>
      </c>
      <c r="I28" s="55">
        <f t="shared" si="4"/>
        <v>0</v>
      </c>
      <c r="J28" s="72">
        <f>[1]Ծրագրային!O28</f>
        <v>0</v>
      </c>
      <c r="K28" s="73">
        <f>[1]Stugum!J11</f>
        <v>0</v>
      </c>
      <c r="L28" s="55">
        <f t="shared" si="5"/>
        <v>0</v>
      </c>
      <c r="M28" s="72">
        <f>[1]Ծրագրային!S28</f>
        <v>410.8</v>
      </c>
      <c r="N28" s="73">
        <f>[1]Stugum!H11</f>
        <v>410.8</v>
      </c>
      <c r="O28" s="55">
        <f t="shared" si="6"/>
        <v>0</v>
      </c>
      <c r="P28" s="73">
        <f>[1]Ծրագրային!W28</f>
        <v>210125.3</v>
      </c>
      <c r="Q28" s="72">
        <f>[1]Stugum!E11</f>
        <v>210125.3</v>
      </c>
      <c r="R28" s="55">
        <f t="shared" si="7"/>
        <v>0</v>
      </c>
      <c r="S28" s="72">
        <f>[1]Ծրագրային!AA28</f>
        <v>0</v>
      </c>
      <c r="T28" s="73">
        <f>[1]Stugum!K11</f>
        <v>0</v>
      </c>
      <c r="U28" s="56">
        <f t="shared" si="8"/>
        <v>0</v>
      </c>
      <c r="V28" s="51">
        <f t="shared" si="9"/>
        <v>239704.2</v>
      </c>
      <c r="W28" s="52">
        <f t="shared" si="10"/>
        <v>185230.59999999998</v>
      </c>
      <c r="X28" s="53">
        <f t="shared" si="11"/>
        <v>54473.600000000035</v>
      </c>
      <c r="Y28" s="72">
        <f>[1]Ծրագրային!AI28</f>
        <v>183034.1</v>
      </c>
      <c r="Z28" s="73">
        <f>[1]Dramarkx!F11</f>
        <v>169002.19999999998</v>
      </c>
      <c r="AA28" s="52">
        <f t="shared" si="12"/>
        <v>14031.900000000023</v>
      </c>
      <c r="AB28" s="73">
        <f>[1]Ծրագրային!AM28</f>
        <v>23120.1</v>
      </c>
      <c r="AC28" s="72">
        <f>[1]Dramarkx!G11</f>
        <v>12673.899999999998</v>
      </c>
      <c r="AD28" s="52">
        <f t="shared" si="13"/>
        <v>10446.200000000001</v>
      </c>
      <c r="AE28" s="72">
        <f>[1]Ծրագրային!AQ28</f>
        <v>0</v>
      </c>
      <c r="AF28" s="73">
        <f>[1]Dramarkx!AK11</f>
        <v>0</v>
      </c>
      <c r="AG28" s="52">
        <f t="shared" si="14"/>
        <v>0</v>
      </c>
      <c r="AH28" s="73">
        <f>[1]Ծրագրային!AU28</f>
        <v>33550</v>
      </c>
      <c r="AI28" s="72">
        <f>[1]Dramarkx!BD11</f>
        <v>3554.5</v>
      </c>
      <c r="AJ28" s="53">
        <f t="shared" si="15"/>
        <v>29995.5</v>
      </c>
    </row>
    <row r="29" spans="1:36">
      <c r="A29" s="32">
        <v>9</v>
      </c>
      <c r="B29" s="62" t="s">
        <v>44</v>
      </c>
      <c r="C29" s="70">
        <v>1607.8999999999969</v>
      </c>
      <c r="D29" s="51">
        <f t="shared" si="1"/>
        <v>80235.199999999997</v>
      </c>
      <c r="E29" s="52">
        <f t="shared" si="2"/>
        <v>80235.3</v>
      </c>
      <c r="F29" s="53">
        <f t="shared" si="3"/>
        <v>-0.10000000000582077</v>
      </c>
      <c r="G29" s="73">
        <v>0</v>
      </c>
      <c r="H29" s="72">
        <v>0</v>
      </c>
      <c r="I29" s="55">
        <f t="shared" si="4"/>
        <v>0</v>
      </c>
      <c r="J29" s="72">
        <f>[1]Ծրագրային!O29</f>
        <v>0</v>
      </c>
      <c r="K29" s="73">
        <f>[1]Stugum!J12</f>
        <v>0</v>
      </c>
      <c r="L29" s="55">
        <f t="shared" si="5"/>
        <v>0</v>
      </c>
      <c r="M29" s="72">
        <f>[1]Ծրագրային!S29</f>
        <v>139.19999999999999</v>
      </c>
      <c r="N29" s="73">
        <f>[1]Stugum!H12</f>
        <v>139.19999999999999</v>
      </c>
      <c r="O29" s="55">
        <f t="shared" si="6"/>
        <v>0</v>
      </c>
      <c r="P29" s="73">
        <f>[1]Ծրագրային!W29</f>
        <v>80096</v>
      </c>
      <c r="Q29" s="72">
        <f>[1]Stugum!E12</f>
        <v>80096.100000000006</v>
      </c>
      <c r="R29" s="55">
        <f t="shared" si="7"/>
        <v>-0.10000000000582077</v>
      </c>
      <c r="S29" s="72">
        <f>[1]Ծրագրային!AA29</f>
        <v>0</v>
      </c>
      <c r="T29" s="73">
        <f>[1]Stugum!K12</f>
        <v>0</v>
      </c>
      <c r="U29" s="56">
        <f t="shared" si="8"/>
        <v>0</v>
      </c>
      <c r="V29" s="51">
        <f t="shared" si="9"/>
        <v>81843.100000000006</v>
      </c>
      <c r="W29" s="52">
        <f t="shared" si="10"/>
        <v>79847.900000000009</v>
      </c>
      <c r="X29" s="53">
        <f t="shared" si="11"/>
        <v>1995.1999999999971</v>
      </c>
      <c r="Y29" s="72">
        <f>[1]Ծրագրային!AI29</f>
        <v>72163</v>
      </c>
      <c r="Z29" s="73">
        <f>[1]Dramarkx!F12</f>
        <v>71170.8</v>
      </c>
      <c r="AA29" s="52">
        <f t="shared" si="12"/>
        <v>992.19999999999709</v>
      </c>
      <c r="AB29" s="73">
        <f>[1]Ծրագրային!AM29</f>
        <v>8075.1</v>
      </c>
      <c r="AC29" s="72">
        <f>[1]Dramarkx!G12</f>
        <v>7145</v>
      </c>
      <c r="AD29" s="52">
        <f t="shared" si="13"/>
        <v>930.10000000000036</v>
      </c>
      <c r="AE29" s="72">
        <f>[1]Ծրագրային!AQ29</f>
        <v>0</v>
      </c>
      <c r="AF29" s="73">
        <f>[1]Dramarkx!AK12</f>
        <v>0</v>
      </c>
      <c r="AG29" s="52">
        <f t="shared" si="14"/>
        <v>0</v>
      </c>
      <c r="AH29" s="73">
        <f>[1]Ծրագրային!AU29</f>
        <v>1605</v>
      </c>
      <c r="AI29" s="72">
        <f>[1]Dramarkx!BD12</f>
        <v>1532.1</v>
      </c>
      <c r="AJ29" s="53">
        <f t="shared" si="15"/>
        <v>72.900000000000091</v>
      </c>
    </row>
    <row r="30" spans="1:36">
      <c r="A30" s="32">
        <v>10</v>
      </c>
      <c r="B30" s="62" t="s">
        <v>45</v>
      </c>
      <c r="C30" s="70">
        <v>5576.1999999999971</v>
      </c>
      <c r="D30" s="51">
        <f t="shared" si="1"/>
        <v>82774.099999999991</v>
      </c>
      <c r="E30" s="52">
        <f t="shared" si="2"/>
        <v>82774.099999999991</v>
      </c>
      <c r="F30" s="53">
        <f t="shared" si="3"/>
        <v>0</v>
      </c>
      <c r="G30" s="73">
        <v>0</v>
      </c>
      <c r="H30" s="72">
        <v>0</v>
      </c>
      <c r="I30" s="55">
        <f t="shared" si="4"/>
        <v>0</v>
      </c>
      <c r="J30" s="72">
        <f>[1]Ծրագրային!O30</f>
        <v>64.599999999999994</v>
      </c>
      <c r="K30" s="73">
        <f>[1]Stugum!J13</f>
        <v>64.599999999999994</v>
      </c>
      <c r="L30" s="55">
        <f t="shared" si="5"/>
        <v>0</v>
      </c>
      <c r="M30" s="72">
        <f>[1]Ծրագրային!S30</f>
        <v>52.1</v>
      </c>
      <c r="N30" s="73">
        <f>[1]Stugum!H13</f>
        <v>52.1</v>
      </c>
      <c r="O30" s="55">
        <f t="shared" si="6"/>
        <v>0</v>
      </c>
      <c r="P30" s="73">
        <f>[1]Ծրագրային!W30</f>
        <v>82657.399999999994</v>
      </c>
      <c r="Q30" s="72">
        <f>[1]Stugum!E13</f>
        <v>82657.399999999994</v>
      </c>
      <c r="R30" s="55">
        <f t="shared" si="7"/>
        <v>0</v>
      </c>
      <c r="S30" s="72">
        <f>[1]Ծրագրային!AA30</f>
        <v>0</v>
      </c>
      <c r="T30" s="73">
        <f>[1]Stugum!K13</f>
        <v>0</v>
      </c>
      <c r="U30" s="56">
        <f t="shared" si="8"/>
        <v>0</v>
      </c>
      <c r="V30" s="51">
        <f t="shared" si="9"/>
        <v>88350.3</v>
      </c>
      <c r="W30" s="52">
        <f t="shared" si="10"/>
        <v>86345.2</v>
      </c>
      <c r="X30" s="53">
        <f t="shared" si="11"/>
        <v>2005.1000000000058</v>
      </c>
      <c r="Y30" s="72">
        <f>[1]Ծրագրային!AI30</f>
        <v>75143.199999999997</v>
      </c>
      <c r="Z30" s="73">
        <f>[1]Dramarkx!F13</f>
        <v>74428.2</v>
      </c>
      <c r="AA30" s="52">
        <f t="shared" si="12"/>
        <v>715</v>
      </c>
      <c r="AB30" s="73">
        <f>[1]Ծրագրային!AM30</f>
        <v>10946.1</v>
      </c>
      <c r="AC30" s="72">
        <f>[1]Dramarkx!G13</f>
        <v>9688.7999999999993</v>
      </c>
      <c r="AD30" s="52">
        <f t="shared" si="13"/>
        <v>1257.3000000000011</v>
      </c>
      <c r="AE30" s="72">
        <f>[1]Ծրագրային!AQ30</f>
        <v>0</v>
      </c>
      <c r="AF30" s="73">
        <f>[1]Dramarkx!AK13</f>
        <v>0</v>
      </c>
      <c r="AG30" s="52">
        <f t="shared" si="14"/>
        <v>0</v>
      </c>
      <c r="AH30" s="73">
        <f>[1]Ծրագրային!AU30</f>
        <v>2261</v>
      </c>
      <c r="AI30" s="72">
        <f>[1]Dramarkx!BD13</f>
        <v>2228.1999999999998</v>
      </c>
      <c r="AJ30" s="53">
        <f t="shared" si="15"/>
        <v>32.800000000000182</v>
      </c>
    </row>
    <row r="31" spans="1:36" ht="23.25">
      <c r="A31" s="32">
        <v>11</v>
      </c>
      <c r="B31" s="62" t="s">
        <v>46</v>
      </c>
      <c r="C31" s="70">
        <v>912.3</v>
      </c>
      <c r="D31" s="51">
        <f t="shared" si="1"/>
        <v>48478.299999999996</v>
      </c>
      <c r="E31" s="52">
        <f t="shared" si="2"/>
        <v>48478.299999999996</v>
      </c>
      <c r="F31" s="53">
        <f t="shared" si="3"/>
        <v>0</v>
      </c>
      <c r="G31" s="73">
        <v>0</v>
      </c>
      <c r="H31" s="72">
        <v>0</v>
      </c>
      <c r="I31" s="55">
        <f t="shared" si="4"/>
        <v>0</v>
      </c>
      <c r="J31" s="72">
        <f>[1]Ծրագրային!O31</f>
        <v>0</v>
      </c>
      <c r="K31" s="73">
        <f>[1]Stugum!J14</f>
        <v>0</v>
      </c>
      <c r="L31" s="55">
        <f t="shared" si="5"/>
        <v>0</v>
      </c>
      <c r="M31" s="72">
        <f>[1]Ծրագրային!S31</f>
        <v>103.6</v>
      </c>
      <c r="N31" s="73">
        <f>[1]Stugum!H14</f>
        <v>103.6</v>
      </c>
      <c r="O31" s="55">
        <f t="shared" si="6"/>
        <v>0</v>
      </c>
      <c r="P31" s="73">
        <f>[1]Ծրագրային!W31</f>
        <v>48374.7</v>
      </c>
      <c r="Q31" s="72">
        <f>[1]Stugum!E14</f>
        <v>48374.7</v>
      </c>
      <c r="R31" s="55">
        <f t="shared" si="7"/>
        <v>0</v>
      </c>
      <c r="S31" s="72">
        <f>[1]Ծրագրային!AA31</f>
        <v>0</v>
      </c>
      <c r="T31" s="73">
        <f>[1]Stugum!K14</f>
        <v>0</v>
      </c>
      <c r="U31" s="56">
        <f t="shared" si="8"/>
        <v>0</v>
      </c>
      <c r="V31" s="51">
        <f t="shared" si="9"/>
        <v>49280.6</v>
      </c>
      <c r="W31" s="52">
        <f t="shared" si="10"/>
        <v>48007.4</v>
      </c>
      <c r="X31" s="53">
        <f t="shared" si="11"/>
        <v>1273.1999999999971</v>
      </c>
      <c r="Y31" s="72">
        <f>[1]Ծրագրային!AI31</f>
        <v>45980</v>
      </c>
      <c r="Z31" s="73">
        <f>[1]Dramarkx!F14</f>
        <v>45498.3</v>
      </c>
      <c r="AA31" s="52">
        <f t="shared" si="12"/>
        <v>481.69999999999709</v>
      </c>
      <c r="AB31" s="73">
        <f>[1]Ծրագրային!AM31</f>
        <v>3224.6</v>
      </c>
      <c r="AC31" s="72">
        <f>[1]Dramarkx!G14</f>
        <v>2345.1999999999998</v>
      </c>
      <c r="AD31" s="52">
        <f t="shared" si="13"/>
        <v>879.40000000000009</v>
      </c>
      <c r="AE31" s="72">
        <f>[1]Ծրագրային!AQ31</f>
        <v>0</v>
      </c>
      <c r="AF31" s="73">
        <f>[1]Dramarkx!AK14</f>
        <v>0</v>
      </c>
      <c r="AG31" s="52">
        <f t="shared" si="14"/>
        <v>0</v>
      </c>
      <c r="AH31" s="73">
        <f>[1]Ծրագրային!AU31</f>
        <v>76</v>
      </c>
      <c r="AI31" s="72">
        <f>[1]Dramarkx!BD14</f>
        <v>163.9</v>
      </c>
      <c r="AJ31" s="53">
        <f t="shared" si="15"/>
        <v>-87.9</v>
      </c>
    </row>
    <row r="32" spans="1:36" ht="23.25">
      <c r="A32" s="32">
        <v>12</v>
      </c>
      <c r="B32" s="62" t="s">
        <v>47</v>
      </c>
      <c r="C32" s="70">
        <v>1774.7000000000057</v>
      </c>
      <c r="D32" s="51">
        <f t="shared" si="1"/>
        <v>49193.5</v>
      </c>
      <c r="E32" s="52">
        <f t="shared" si="2"/>
        <v>49193.5</v>
      </c>
      <c r="F32" s="53">
        <f t="shared" si="3"/>
        <v>0</v>
      </c>
      <c r="G32" s="73">
        <v>0</v>
      </c>
      <c r="H32" s="72">
        <v>0</v>
      </c>
      <c r="I32" s="55">
        <f t="shared" si="4"/>
        <v>0</v>
      </c>
      <c r="J32" s="72">
        <f>[1]Ծրագրային!O32</f>
        <v>0</v>
      </c>
      <c r="K32" s="73">
        <f>[1]Stugum!J15</f>
        <v>0</v>
      </c>
      <c r="L32" s="55">
        <f t="shared" si="5"/>
        <v>0</v>
      </c>
      <c r="M32" s="72">
        <f>[1]Ծրագրային!S32</f>
        <v>113</v>
      </c>
      <c r="N32" s="73">
        <f>[1]Stugum!H15</f>
        <v>113</v>
      </c>
      <c r="O32" s="55">
        <f t="shared" si="6"/>
        <v>0</v>
      </c>
      <c r="P32" s="73">
        <f>[1]Ծրագրային!W32</f>
        <v>49080.5</v>
      </c>
      <c r="Q32" s="72">
        <f>[1]Stugum!E15</f>
        <v>49080.5</v>
      </c>
      <c r="R32" s="55">
        <f t="shared" si="7"/>
        <v>0</v>
      </c>
      <c r="S32" s="72">
        <f>[1]Ծրագրային!AA32</f>
        <v>0</v>
      </c>
      <c r="T32" s="73">
        <f>[1]Stugum!K15</f>
        <v>0</v>
      </c>
      <c r="U32" s="56">
        <f t="shared" si="8"/>
        <v>0</v>
      </c>
      <c r="V32" s="51">
        <f t="shared" si="9"/>
        <v>50968.2</v>
      </c>
      <c r="W32" s="52">
        <f t="shared" si="10"/>
        <v>50928.5</v>
      </c>
      <c r="X32" s="53">
        <f t="shared" si="11"/>
        <v>39.69999999999709</v>
      </c>
      <c r="Y32" s="72">
        <f>[1]Ծրագրային!AI32</f>
        <v>47983.5</v>
      </c>
      <c r="Z32" s="73">
        <f>[1]Dramarkx!F15</f>
        <v>47983.5</v>
      </c>
      <c r="AA32" s="52">
        <f t="shared" si="12"/>
        <v>0</v>
      </c>
      <c r="AB32" s="73">
        <f>[1]Ծրագրային!AM32</f>
        <v>2884.7</v>
      </c>
      <c r="AC32" s="72">
        <f>[1]Dramarkx!G15</f>
        <v>2846.8999999999996</v>
      </c>
      <c r="AD32" s="52">
        <f t="shared" si="13"/>
        <v>37.800000000000182</v>
      </c>
      <c r="AE32" s="72">
        <f>[1]Ծրագրային!AQ32</f>
        <v>0</v>
      </c>
      <c r="AF32" s="73">
        <f>[1]Dramarkx!AK15</f>
        <v>0</v>
      </c>
      <c r="AG32" s="52">
        <f t="shared" si="14"/>
        <v>0</v>
      </c>
      <c r="AH32" s="73">
        <f>[1]Ծրագրային!AU32</f>
        <v>100</v>
      </c>
      <c r="AI32" s="72">
        <f>[1]Dramarkx!BD15</f>
        <v>98.1</v>
      </c>
      <c r="AJ32" s="53">
        <f t="shared" si="15"/>
        <v>1.9000000000000057</v>
      </c>
    </row>
    <row r="33" spans="1:36" ht="23.25">
      <c r="A33" s="32">
        <v>13</v>
      </c>
      <c r="B33" s="62" t="s">
        <v>48</v>
      </c>
      <c r="C33" s="70">
        <v>842.09999999999854</v>
      </c>
      <c r="D33" s="51">
        <f t="shared" si="1"/>
        <v>50162.400000000001</v>
      </c>
      <c r="E33" s="52">
        <f t="shared" si="2"/>
        <v>50162.400000000001</v>
      </c>
      <c r="F33" s="53">
        <f t="shared" si="3"/>
        <v>0</v>
      </c>
      <c r="G33" s="73">
        <v>0</v>
      </c>
      <c r="H33" s="72">
        <v>0</v>
      </c>
      <c r="I33" s="55">
        <f t="shared" si="4"/>
        <v>0</v>
      </c>
      <c r="J33" s="72">
        <f>[1]Ծրագրային!O33</f>
        <v>1000</v>
      </c>
      <c r="K33" s="73">
        <f>[1]Stugum!J16</f>
        <v>1000</v>
      </c>
      <c r="L33" s="55">
        <f t="shared" si="5"/>
        <v>0</v>
      </c>
      <c r="M33" s="72">
        <f>[1]Ծրագրային!S33</f>
        <v>128</v>
      </c>
      <c r="N33" s="73">
        <f>[1]Stugum!H16</f>
        <v>128</v>
      </c>
      <c r="O33" s="55">
        <f t="shared" si="6"/>
        <v>0</v>
      </c>
      <c r="P33" s="73">
        <f>[1]Ծրագրային!W33</f>
        <v>49034.400000000001</v>
      </c>
      <c r="Q33" s="72">
        <f>[1]Stugum!E16</f>
        <v>49034.400000000001</v>
      </c>
      <c r="R33" s="55">
        <f t="shared" si="7"/>
        <v>0</v>
      </c>
      <c r="S33" s="72">
        <f>[1]Ծրագրային!AA33</f>
        <v>0</v>
      </c>
      <c r="T33" s="73">
        <f>[1]Stugum!K16</f>
        <v>0</v>
      </c>
      <c r="U33" s="56">
        <f t="shared" si="8"/>
        <v>0</v>
      </c>
      <c r="V33" s="51">
        <f t="shared" si="9"/>
        <v>51004.5</v>
      </c>
      <c r="W33" s="52">
        <f t="shared" si="10"/>
        <v>50067.6</v>
      </c>
      <c r="X33" s="53">
        <f t="shared" si="11"/>
        <v>936.90000000000146</v>
      </c>
      <c r="Y33" s="72">
        <f>[1]Ծրագրային!AI33</f>
        <v>47356</v>
      </c>
      <c r="Z33" s="73">
        <f>[1]Dramarkx!F16</f>
        <v>47165.599999999999</v>
      </c>
      <c r="AA33" s="52">
        <f t="shared" si="12"/>
        <v>190.40000000000146</v>
      </c>
      <c r="AB33" s="73">
        <f>[1]Ծրագրային!AM33</f>
        <v>3510.1000000000004</v>
      </c>
      <c r="AC33" s="72">
        <f>[1]Dramarkx!G16</f>
        <v>2778.7999999999997</v>
      </c>
      <c r="AD33" s="52">
        <f t="shared" si="13"/>
        <v>731.30000000000064</v>
      </c>
      <c r="AE33" s="72">
        <f>[1]Ծրագրային!AQ33</f>
        <v>0</v>
      </c>
      <c r="AF33" s="73">
        <f>[1]Dramarkx!AK16</f>
        <v>0</v>
      </c>
      <c r="AG33" s="52">
        <f t="shared" si="14"/>
        <v>0</v>
      </c>
      <c r="AH33" s="73">
        <f>[1]Ծրագրային!AU33</f>
        <v>138.4</v>
      </c>
      <c r="AI33" s="72">
        <f>[1]Dramarkx!BD16</f>
        <v>123.2</v>
      </c>
      <c r="AJ33" s="53">
        <f t="shared" si="15"/>
        <v>15.200000000000003</v>
      </c>
    </row>
    <row r="34" spans="1:36">
      <c r="A34" s="32">
        <v>14</v>
      </c>
      <c r="B34" s="62" t="s">
        <v>49</v>
      </c>
      <c r="C34" s="70">
        <v>4457.599999999994</v>
      </c>
      <c r="D34" s="51">
        <f t="shared" si="1"/>
        <v>49885.599999999999</v>
      </c>
      <c r="E34" s="52">
        <f t="shared" si="2"/>
        <v>49885.599999999999</v>
      </c>
      <c r="F34" s="53">
        <f t="shared" si="3"/>
        <v>0</v>
      </c>
      <c r="G34" s="73">
        <v>0</v>
      </c>
      <c r="H34" s="72">
        <v>0</v>
      </c>
      <c r="I34" s="55">
        <f t="shared" si="4"/>
        <v>0</v>
      </c>
      <c r="J34" s="72">
        <f>[1]Ծրագրային!O34</f>
        <v>0</v>
      </c>
      <c r="K34" s="73">
        <f>[1]Stugum!J17</f>
        <v>0</v>
      </c>
      <c r="L34" s="55">
        <f t="shared" si="5"/>
        <v>0</v>
      </c>
      <c r="M34" s="72">
        <f>[1]Ծրագրային!S34</f>
        <v>499.4</v>
      </c>
      <c r="N34" s="73">
        <f>[1]Stugum!H17</f>
        <v>499.4</v>
      </c>
      <c r="O34" s="55">
        <f t="shared" si="6"/>
        <v>0</v>
      </c>
      <c r="P34" s="73">
        <f>[1]Ծրագրային!W34</f>
        <v>49386.2</v>
      </c>
      <c r="Q34" s="72">
        <f>[1]Stugum!E17</f>
        <v>49386.2</v>
      </c>
      <c r="R34" s="55">
        <f t="shared" si="7"/>
        <v>0</v>
      </c>
      <c r="S34" s="72">
        <f>[1]Ծրագրային!AA34</f>
        <v>0</v>
      </c>
      <c r="T34" s="73">
        <f>[1]Stugum!K17</f>
        <v>0</v>
      </c>
      <c r="U34" s="56">
        <f t="shared" si="8"/>
        <v>0</v>
      </c>
      <c r="V34" s="51">
        <f t="shared" si="9"/>
        <v>54343.200000000004</v>
      </c>
      <c r="W34" s="52">
        <f t="shared" si="10"/>
        <v>51581.700000000004</v>
      </c>
      <c r="X34" s="53">
        <f t="shared" si="11"/>
        <v>2761.5</v>
      </c>
      <c r="Y34" s="72">
        <f>[1]Ծրագրային!AI34</f>
        <v>49248.800000000003</v>
      </c>
      <c r="Z34" s="73">
        <f>[1]Dramarkx!F17</f>
        <v>48327.4</v>
      </c>
      <c r="AA34" s="52">
        <f t="shared" si="12"/>
        <v>921.40000000000146</v>
      </c>
      <c r="AB34" s="73">
        <f>[1]Ծրագրային!AM34</f>
        <v>4044.4</v>
      </c>
      <c r="AC34" s="72">
        <f>[1]Dramarkx!G17</f>
        <v>2418</v>
      </c>
      <c r="AD34" s="52">
        <f t="shared" si="13"/>
        <v>1626.4</v>
      </c>
      <c r="AE34" s="72">
        <f>[1]Ծրագրային!AQ34</f>
        <v>0</v>
      </c>
      <c r="AF34" s="73">
        <f>[1]Dramarkx!AK17</f>
        <v>0</v>
      </c>
      <c r="AG34" s="52">
        <f t="shared" si="14"/>
        <v>0</v>
      </c>
      <c r="AH34" s="73">
        <f>[1]Ծրագրային!AU34</f>
        <v>1050</v>
      </c>
      <c r="AI34" s="72">
        <f>[1]Dramarkx!BD17</f>
        <v>836.3</v>
      </c>
      <c r="AJ34" s="53">
        <f t="shared" si="15"/>
        <v>213.70000000000005</v>
      </c>
    </row>
    <row r="35" spans="1:36">
      <c r="A35" s="32">
        <v>15</v>
      </c>
      <c r="B35" s="62" t="s">
        <v>50</v>
      </c>
      <c r="C35" s="70">
        <v>207.50000000000728</v>
      </c>
      <c r="D35" s="51">
        <f t="shared" si="1"/>
        <v>42505.5</v>
      </c>
      <c r="E35" s="52">
        <f t="shared" si="2"/>
        <v>42505.5</v>
      </c>
      <c r="F35" s="53">
        <f t="shared" si="3"/>
        <v>0</v>
      </c>
      <c r="G35" s="73">
        <v>0</v>
      </c>
      <c r="H35" s="72">
        <v>0</v>
      </c>
      <c r="I35" s="55">
        <f t="shared" si="4"/>
        <v>0</v>
      </c>
      <c r="J35" s="72">
        <f>[1]Ծրագրային!O35</f>
        <v>0</v>
      </c>
      <c r="K35" s="73">
        <f>[1]Stugum!J18</f>
        <v>0</v>
      </c>
      <c r="L35" s="55">
        <f t="shared" si="5"/>
        <v>0</v>
      </c>
      <c r="M35" s="72">
        <f>[1]Ծրագրային!S35</f>
        <v>148.4</v>
      </c>
      <c r="N35" s="73">
        <f>[1]Stugum!H18</f>
        <v>148.4</v>
      </c>
      <c r="O35" s="55">
        <f t="shared" si="6"/>
        <v>0</v>
      </c>
      <c r="P35" s="73">
        <f>[1]Ծրագրային!W35</f>
        <v>42357.1</v>
      </c>
      <c r="Q35" s="72">
        <f>[1]Stugum!E18</f>
        <v>42357.1</v>
      </c>
      <c r="R35" s="55">
        <f t="shared" si="7"/>
        <v>0</v>
      </c>
      <c r="S35" s="72">
        <f>[1]Ծրագրային!AA35</f>
        <v>0</v>
      </c>
      <c r="T35" s="73">
        <f>[1]Stugum!K18</f>
        <v>0</v>
      </c>
      <c r="U35" s="56">
        <f t="shared" si="8"/>
        <v>0</v>
      </c>
      <c r="V35" s="51">
        <f t="shared" si="9"/>
        <v>42713</v>
      </c>
      <c r="W35" s="52">
        <f t="shared" si="10"/>
        <v>40785.1</v>
      </c>
      <c r="X35" s="53">
        <f t="shared" si="11"/>
        <v>1927.9000000000015</v>
      </c>
      <c r="Y35" s="72">
        <f>[1]Ծրագրային!AI35</f>
        <v>39051.699999999997</v>
      </c>
      <c r="Z35" s="73">
        <f>[1]Dramarkx!F18</f>
        <v>38505.5</v>
      </c>
      <c r="AA35" s="52">
        <f t="shared" si="12"/>
        <v>546.19999999999709</v>
      </c>
      <c r="AB35" s="73">
        <f>[1]Ծրագրային!AM35</f>
        <v>2998.3</v>
      </c>
      <c r="AC35" s="72">
        <f>[1]Dramarkx!G18</f>
        <v>1937.0000000000002</v>
      </c>
      <c r="AD35" s="52">
        <f t="shared" si="13"/>
        <v>1061.3</v>
      </c>
      <c r="AE35" s="72">
        <f>[1]Ծրագրային!AQ35</f>
        <v>0</v>
      </c>
      <c r="AF35" s="73">
        <f>[1]Dramarkx!AK18</f>
        <v>0</v>
      </c>
      <c r="AG35" s="52">
        <f t="shared" si="14"/>
        <v>0</v>
      </c>
      <c r="AH35" s="73">
        <f>[1]Ծրագրային!AU35</f>
        <v>663</v>
      </c>
      <c r="AI35" s="72">
        <f>[1]Dramarkx!BD18</f>
        <v>342.6</v>
      </c>
      <c r="AJ35" s="53">
        <f t="shared" si="15"/>
        <v>320.39999999999998</v>
      </c>
    </row>
    <row r="36" spans="1:36">
      <c r="A36" s="32">
        <v>16</v>
      </c>
      <c r="B36" s="62" t="s">
        <v>51</v>
      </c>
      <c r="C36" s="70">
        <v>10625.500000000004</v>
      </c>
      <c r="D36" s="51">
        <f t="shared" si="1"/>
        <v>80506.7</v>
      </c>
      <c r="E36" s="52">
        <f t="shared" si="2"/>
        <v>80506.7</v>
      </c>
      <c r="F36" s="53">
        <f t="shared" si="3"/>
        <v>0</v>
      </c>
      <c r="G36" s="73">
        <v>0</v>
      </c>
      <c r="H36" s="72">
        <v>0</v>
      </c>
      <c r="I36" s="55">
        <f t="shared" si="4"/>
        <v>0</v>
      </c>
      <c r="J36" s="72">
        <f>[1]Ծրագրային!O36</f>
        <v>49.5</v>
      </c>
      <c r="K36" s="73">
        <f>[1]Stugum!J19</f>
        <v>49.5</v>
      </c>
      <c r="L36" s="55">
        <f t="shared" si="5"/>
        <v>0</v>
      </c>
      <c r="M36" s="72">
        <f>[1]Ծրագրային!S36</f>
        <v>170</v>
      </c>
      <c r="N36" s="73">
        <f>[1]Stugum!H19</f>
        <v>170</v>
      </c>
      <c r="O36" s="55">
        <f t="shared" si="6"/>
        <v>0</v>
      </c>
      <c r="P36" s="73">
        <f>[1]Ծրագրային!W36</f>
        <v>80287.199999999997</v>
      </c>
      <c r="Q36" s="72">
        <f>[1]Stugum!E19</f>
        <v>80287.199999999997</v>
      </c>
      <c r="R36" s="55">
        <f t="shared" si="7"/>
        <v>0</v>
      </c>
      <c r="S36" s="72">
        <f>[1]Ծրագրային!AA36</f>
        <v>0</v>
      </c>
      <c r="T36" s="73">
        <f>[1]Stugum!K19</f>
        <v>0</v>
      </c>
      <c r="U36" s="56">
        <f t="shared" si="8"/>
        <v>0</v>
      </c>
      <c r="V36" s="51">
        <f t="shared" si="9"/>
        <v>91132.2</v>
      </c>
      <c r="W36" s="52">
        <f t="shared" si="10"/>
        <v>85750.299999999988</v>
      </c>
      <c r="X36" s="53">
        <f t="shared" si="11"/>
        <v>5381.9000000000087</v>
      </c>
      <c r="Y36" s="72">
        <f>[1]Ծրագրային!AI36</f>
        <v>71704.599999999991</v>
      </c>
      <c r="Z36" s="73">
        <f>[1]Dramarkx!F19</f>
        <v>70468.799999999988</v>
      </c>
      <c r="AA36" s="52">
        <f t="shared" si="12"/>
        <v>1235.8000000000029</v>
      </c>
      <c r="AB36" s="73">
        <f>[1]Ծրագրային!AM36</f>
        <v>12078.300000000001</v>
      </c>
      <c r="AC36" s="72">
        <f>[1]Dramarkx!G19</f>
        <v>8254.8000000000011</v>
      </c>
      <c r="AD36" s="52">
        <f t="shared" si="13"/>
        <v>3823.5</v>
      </c>
      <c r="AE36" s="72">
        <f>[1]Ծրագրային!AQ36</f>
        <v>0</v>
      </c>
      <c r="AF36" s="73">
        <f>[1]Dramarkx!AK19</f>
        <v>0</v>
      </c>
      <c r="AG36" s="52">
        <f t="shared" si="14"/>
        <v>0</v>
      </c>
      <c r="AH36" s="73">
        <f>[1]Ծրագրային!AU36</f>
        <v>7349.3</v>
      </c>
      <c r="AI36" s="72">
        <f>[1]Dramarkx!BD19</f>
        <v>7026.7000000000007</v>
      </c>
      <c r="AJ36" s="53">
        <f t="shared" si="15"/>
        <v>322.59999999999945</v>
      </c>
    </row>
    <row r="37" spans="1:36">
      <c r="A37" s="32">
        <v>17</v>
      </c>
      <c r="B37" s="62" t="s">
        <v>52</v>
      </c>
      <c r="C37" s="70">
        <v>20061.900000000012</v>
      </c>
      <c r="D37" s="51">
        <f t="shared" si="1"/>
        <v>82601</v>
      </c>
      <c r="E37" s="52">
        <f t="shared" si="2"/>
        <v>82595</v>
      </c>
      <c r="F37" s="53">
        <f t="shared" si="3"/>
        <v>6</v>
      </c>
      <c r="G37" s="73">
        <v>0</v>
      </c>
      <c r="H37" s="72">
        <v>0</v>
      </c>
      <c r="I37" s="55">
        <f t="shared" si="4"/>
        <v>0</v>
      </c>
      <c r="J37" s="72">
        <f>[1]Ծրագրային!O37</f>
        <v>6</v>
      </c>
      <c r="K37" s="73">
        <f>[1]Stugum!J20</f>
        <v>0</v>
      </c>
      <c r="L37" s="55">
        <f t="shared" si="5"/>
        <v>6</v>
      </c>
      <c r="M37" s="72">
        <f>[1]Ծրագրային!S37</f>
        <v>372.2</v>
      </c>
      <c r="N37" s="73">
        <f>[1]Stugum!H20</f>
        <v>372.2</v>
      </c>
      <c r="O37" s="55">
        <f t="shared" si="6"/>
        <v>0</v>
      </c>
      <c r="P37" s="73">
        <f>[1]Ծրագրային!W37</f>
        <v>82222.8</v>
      </c>
      <c r="Q37" s="72">
        <f>[1]Stugum!E20</f>
        <v>82222.8</v>
      </c>
      <c r="R37" s="55">
        <f t="shared" si="7"/>
        <v>0</v>
      </c>
      <c r="S37" s="72">
        <f>[1]Ծրագրային!AA37</f>
        <v>0</v>
      </c>
      <c r="T37" s="73">
        <f>[1]Stugum!K20</f>
        <v>0</v>
      </c>
      <c r="U37" s="56">
        <f t="shared" si="8"/>
        <v>0</v>
      </c>
      <c r="V37" s="51">
        <f t="shared" si="9"/>
        <v>102662.9</v>
      </c>
      <c r="W37" s="52">
        <f t="shared" si="10"/>
        <v>83913.8</v>
      </c>
      <c r="X37" s="53">
        <f t="shared" si="11"/>
        <v>18749.099999999991</v>
      </c>
      <c r="Y37" s="72">
        <f>[1]Ծրագրային!AI37</f>
        <v>79166.5</v>
      </c>
      <c r="Z37" s="73">
        <f>[1]Dramarkx!F20</f>
        <v>74488.200000000012</v>
      </c>
      <c r="AA37" s="52">
        <f t="shared" si="12"/>
        <v>4678.2999999999884</v>
      </c>
      <c r="AB37" s="73">
        <f>[1]Ծրագրային!AM37</f>
        <v>14346.4</v>
      </c>
      <c r="AC37" s="72">
        <f>[1]Dramarkx!G20</f>
        <v>5279.7000000000007</v>
      </c>
      <c r="AD37" s="52">
        <f t="shared" si="13"/>
        <v>9066.6999999999989</v>
      </c>
      <c r="AE37" s="72">
        <f>[1]Ծրագրային!AQ37</f>
        <v>0</v>
      </c>
      <c r="AF37" s="73">
        <f>[1]Dramarkx!AK20</f>
        <v>0</v>
      </c>
      <c r="AG37" s="52">
        <f t="shared" si="14"/>
        <v>0</v>
      </c>
      <c r="AH37" s="73">
        <f>[1]Ծրագրային!AU37</f>
        <v>9150</v>
      </c>
      <c r="AI37" s="72">
        <f>[1]Dramarkx!BD20</f>
        <v>4145.8999999999996</v>
      </c>
      <c r="AJ37" s="53">
        <f t="shared" si="15"/>
        <v>5004.1000000000004</v>
      </c>
    </row>
    <row r="38" spans="1:36">
      <c r="A38" s="32">
        <v>18</v>
      </c>
      <c r="B38" s="62" t="s">
        <v>53</v>
      </c>
      <c r="C38" s="70">
        <v>424.59999999999781</v>
      </c>
      <c r="D38" s="51">
        <f t="shared" si="1"/>
        <v>35206.300000000003</v>
      </c>
      <c r="E38" s="52">
        <f t="shared" si="2"/>
        <v>35206.300000000003</v>
      </c>
      <c r="F38" s="53">
        <f t="shared" si="3"/>
        <v>0</v>
      </c>
      <c r="G38" s="73">
        <v>0</v>
      </c>
      <c r="H38" s="72">
        <v>0</v>
      </c>
      <c r="I38" s="55">
        <f t="shared" si="4"/>
        <v>0</v>
      </c>
      <c r="J38" s="72">
        <f>[1]Ծրագրային!O38</f>
        <v>0</v>
      </c>
      <c r="K38" s="73">
        <f>[1]Stugum!J21</f>
        <v>0</v>
      </c>
      <c r="L38" s="55">
        <f t="shared" si="5"/>
        <v>0</v>
      </c>
      <c r="M38" s="72">
        <f>[1]Ծրագրային!S38</f>
        <v>334.4</v>
      </c>
      <c r="N38" s="73">
        <f>[1]Stugum!H21</f>
        <v>334.4</v>
      </c>
      <c r="O38" s="55">
        <f t="shared" si="6"/>
        <v>0</v>
      </c>
      <c r="P38" s="73">
        <f>[1]Ծրագրային!W38</f>
        <v>34871.9</v>
      </c>
      <c r="Q38" s="72">
        <f>[1]Stugum!E21</f>
        <v>34871.9</v>
      </c>
      <c r="R38" s="55">
        <f t="shared" si="7"/>
        <v>0</v>
      </c>
      <c r="S38" s="72">
        <f>[1]Ծրագրային!AA38</f>
        <v>0</v>
      </c>
      <c r="T38" s="73">
        <f>[1]Stugum!K21</f>
        <v>0</v>
      </c>
      <c r="U38" s="56">
        <f t="shared" si="8"/>
        <v>0</v>
      </c>
      <c r="V38" s="51">
        <f t="shared" si="9"/>
        <v>35630.899999999994</v>
      </c>
      <c r="W38" s="52">
        <f t="shared" si="10"/>
        <v>33657.299999999996</v>
      </c>
      <c r="X38" s="53">
        <f t="shared" si="11"/>
        <v>1973.5999999999985</v>
      </c>
      <c r="Y38" s="72">
        <f>[1]Ծրագրային!AI38</f>
        <v>33453.199999999997</v>
      </c>
      <c r="Z38" s="73">
        <f>[1]Dramarkx!F21</f>
        <v>31878.6</v>
      </c>
      <c r="AA38" s="52">
        <f t="shared" si="12"/>
        <v>1574.5999999999985</v>
      </c>
      <c r="AB38" s="73">
        <f>[1]Ծրագրային!AM38</f>
        <v>2091.6999999999998</v>
      </c>
      <c r="AC38" s="72">
        <f>[1]Dramarkx!G21</f>
        <v>1696.1</v>
      </c>
      <c r="AD38" s="52">
        <f t="shared" si="13"/>
        <v>395.59999999999991</v>
      </c>
      <c r="AE38" s="72">
        <f>[1]Ծրագրային!AQ38</f>
        <v>0</v>
      </c>
      <c r="AF38" s="73">
        <f>[1]Dramarkx!AK21</f>
        <v>0</v>
      </c>
      <c r="AG38" s="52">
        <f t="shared" si="14"/>
        <v>0</v>
      </c>
      <c r="AH38" s="73">
        <f>[1]Ծրագրային!AU38</f>
        <v>86</v>
      </c>
      <c r="AI38" s="72">
        <f>[1]Dramarkx!BD21</f>
        <v>82.6</v>
      </c>
      <c r="AJ38" s="53">
        <f t="shared" si="15"/>
        <v>3.4000000000000057</v>
      </c>
    </row>
    <row r="39" spans="1:36">
      <c r="A39" s="32">
        <v>19</v>
      </c>
      <c r="B39" s="62" t="s">
        <v>54</v>
      </c>
      <c r="C39" s="70">
        <v>8502.6999999999953</v>
      </c>
      <c r="D39" s="51">
        <f t="shared" si="1"/>
        <v>62623.299999999996</v>
      </c>
      <c r="E39" s="52">
        <f t="shared" si="2"/>
        <v>62623.299999999996</v>
      </c>
      <c r="F39" s="53">
        <f t="shared" si="3"/>
        <v>0</v>
      </c>
      <c r="G39" s="73">
        <v>0</v>
      </c>
      <c r="H39" s="72">
        <v>0</v>
      </c>
      <c r="I39" s="55">
        <f t="shared" si="4"/>
        <v>0</v>
      </c>
      <c r="J39" s="72">
        <f>[1]Ծրագրային!O39</f>
        <v>420</v>
      </c>
      <c r="K39" s="73">
        <f>[1]Stugum!J22</f>
        <v>1320</v>
      </c>
      <c r="L39" s="55">
        <f t="shared" si="5"/>
        <v>-900</v>
      </c>
      <c r="M39" s="72">
        <f>[1]Ծրագրային!S39</f>
        <v>127.2</v>
      </c>
      <c r="N39" s="73">
        <f>[1]Stugum!H22</f>
        <v>127.2</v>
      </c>
      <c r="O39" s="55">
        <f t="shared" si="6"/>
        <v>0</v>
      </c>
      <c r="P39" s="73">
        <f>[1]Ծրագրային!W39</f>
        <v>61176.1</v>
      </c>
      <c r="Q39" s="72">
        <f>[1]Stugum!E22</f>
        <v>61176.1</v>
      </c>
      <c r="R39" s="55">
        <f t="shared" si="7"/>
        <v>0</v>
      </c>
      <c r="S39" s="72">
        <f>[1]Ծրագրային!AA39</f>
        <v>900</v>
      </c>
      <c r="T39" s="73">
        <f>[1]Stugum!K22</f>
        <v>0</v>
      </c>
      <c r="U39" s="56">
        <f t="shared" si="8"/>
        <v>900</v>
      </c>
      <c r="V39" s="51">
        <f t="shared" si="9"/>
        <v>71126</v>
      </c>
      <c r="W39" s="52">
        <f t="shared" si="10"/>
        <v>62431.1</v>
      </c>
      <c r="X39" s="53">
        <f t="shared" si="11"/>
        <v>8694.9000000000015</v>
      </c>
      <c r="Y39" s="72">
        <f>[1]Ծրագրային!AI39</f>
        <v>59255</v>
      </c>
      <c r="Z39" s="73">
        <f>[1]Dramarkx!F22</f>
        <v>56044.2</v>
      </c>
      <c r="AA39" s="52">
        <f t="shared" si="12"/>
        <v>3210.8000000000029</v>
      </c>
      <c r="AB39" s="73">
        <f>[1]Ծրագրային!AM39</f>
        <v>9136.9</v>
      </c>
      <c r="AC39" s="72">
        <f>[1]Dramarkx!G22</f>
        <v>5769.5000000000009</v>
      </c>
      <c r="AD39" s="52">
        <f t="shared" si="13"/>
        <v>3367.3999999999987</v>
      </c>
      <c r="AE39" s="72">
        <f>[1]Ծրագրային!AQ39</f>
        <v>0</v>
      </c>
      <c r="AF39" s="73">
        <f>[1]Dramarkx!AK22</f>
        <v>0</v>
      </c>
      <c r="AG39" s="52">
        <f t="shared" si="14"/>
        <v>0</v>
      </c>
      <c r="AH39" s="73">
        <f>[1]Ծրագրային!AU39</f>
        <v>2734.1000000000004</v>
      </c>
      <c r="AI39" s="72">
        <f>[1]Dramarkx!BD22</f>
        <v>617.4</v>
      </c>
      <c r="AJ39" s="53">
        <f t="shared" si="15"/>
        <v>2116.7000000000003</v>
      </c>
    </row>
    <row r="40" spans="1:36" ht="23.25">
      <c r="A40" s="32">
        <v>20</v>
      </c>
      <c r="B40" s="62" t="s">
        <v>55</v>
      </c>
      <c r="C40" s="70">
        <v>1351.2999999999943</v>
      </c>
      <c r="D40" s="51">
        <f t="shared" si="1"/>
        <v>51238.1</v>
      </c>
      <c r="E40" s="52">
        <f t="shared" si="2"/>
        <v>51238.1</v>
      </c>
      <c r="F40" s="53">
        <f t="shared" si="3"/>
        <v>0</v>
      </c>
      <c r="G40" s="73">
        <v>0</v>
      </c>
      <c r="H40" s="72">
        <v>0</v>
      </c>
      <c r="I40" s="55">
        <f t="shared" si="4"/>
        <v>0</v>
      </c>
      <c r="J40" s="72">
        <f>[1]Ծրագրային!O40</f>
        <v>0</v>
      </c>
      <c r="K40" s="73">
        <f>[1]Stugum!J23</f>
        <v>0</v>
      </c>
      <c r="L40" s="55">
        <f t="shared" si="5"/>
        <v>0</v>
      </c>
      <c r="M40" s="72">
        <f>[1]Ծրագրային!S40</f>
        <v>1381.4</v>
      </c>
      <c r="N40" s="73">
        <f>[1]Stugum!H23</f>
        <v>1381.4</v>
      </c>
      <c r="O40" s="55">
        <f t="shared" si="6"/>
        <v>0</v>
      </c>
      <c r="P40" s="73">
        <f>[1]Ծրագրային!W40</f>
        <v>49856.7</v>
      </c>
      <c r="Q40" s="72">
        <f>[1]Stugum!E23</f>
        <v>49856.7</v>
      </c>
      <c r="R40" s="55">
        <f t="shared" si="7"/>
        <v>0</v>
      </c>
      <c r="S40" s="72">
        <f>[1]Ծրագրային!AA40</f>
        <v>0</v>
      </c>
      <c r="T40" s="73">
        <f>[1]Stugum!K23</f>
        <v>0</v>
      </c>
      <c r="U40" s="56">
        <f t="shared" si="8"/>
        <v>0</v>
      </c>
      <c r="V40" s="51">
        <f t="shared" si="9"/>
        <v>52589.4</v>
      </c>
      <c r="W40" s="52">
        <f t="shared" si="10"/>
        <v>52159.399999999994</v>
      </c>
      <c r="X40" s="53">
        <f t="shared" si="11"/>
        <v>430.00000000000728</v>
      </c>
      <c r="Y40" s="72">
        <f>[1]Ծրագրային!AI40</f>
        <v>47475</v>
      </c>
      <c r="Z40" s="73">
        <f>[1]Dramarkx!F23</f>
        <v>47460.2</v>
      </c>
      <c r="AA40" s="52">
        <f t="shared" si="12"/>
        <v>14.80000000000291</v>
      </c>
      <c r="AB40" s="73">
        <f>[1]Ծրագրային!AM40</f>
        <v>3622.4</v>
      </c>
      <c r="AC40" s="72">
        <f>[1]Dramarkx!G23</f>
        <v>3207.7</v>
      </c>
      <c r="AD40" s="52">
        <f t="shared" si="13"/>
        <v>414.70000000000027</v>
      </c>
      <c r="AE40" s="72">
        <f>[1]Ծրագրային!AQ40</f>
        <v>0</v>
      </c>
      <c r="AF40" s="73">
        <f>[1]Dramarkx!AK23</f>
        <v>0</v>
      </c>
      <c r="AG40" s="52">
        <f t="shared" si="14"/>
        <v>0</v>
      </c>
      <c r="AH40" s="73">
        <f>[1]Ծրագրային!AU40</f>
        <v>1492</v>
      </c>
      <c r="AI40" s="72">
        <f>[1]Dramarkx!BD23</f>
        <v>1491.5</v>
      </c>
      <c r="AJ40" s="53">
        <f t="shared" si="15"/>
        <v>0.5</v>
      </c>
    </row>
    <row r="41" spans="1:36">
      <c r="A41" s="32">
        <v>21</v>
      </c>
      <c r="B41" s="62" t="s">
        <v>56</v>
      </c>
      <c r="C41" s="70">
        <v>4215.5</v>
      </c>
      <c r="D41" s="51">
        <f t="shared" si="1"/>
        <v>60314.700000000004</v>
      </c>
      <c r="E41" s="52">
        <f t="shared" si="2"/>
        <v>60314.700000000004</v>
      </c>
      <c r="F41" s="53">
        <f t="shared" si="3"/>
        <v>0</v>
      </c>
      <c r="G41" s="73">
        <v>0</v>
      </c>
      <c r="H41" s="72">
        <v>0</v>
      </c>
      <c r="I41" s="55">
        <f t="shared" si="4"/>
        <v>0</v>
      </c>
      <c r="J41" s="72">
        <f>[1]Ծրագրային!O41</f>
        <v>0</v>
      </c>
      <c r="K41" s="73">
        <f>[1]Stugum!J24</f>
        <v>0</v>
      </c>
      <c r="L41" s="55">
        <f t="shared" si="5"/>
        <v>0</v>
      </c>
      <c r="M41" s="72">
        <f>[1]Ծրագրային!S41</f>
        <v>197.4</v>
      </c>
      <c r="N41" s="73">
        <f>[1]Stugum!H24</f>
        <v>197.4</v>
      </c>
      <c r="O41" s="55">
        <f t="shared" si="6"/>
        <v>0</v>
      </c>
      <c r="P41" s="73">
        <f>[1]Ծրագրային!W41</f>
        <v>60117.3</v>
      </c>
      <c r="Q41" s="72">
        <f>[1]Stugum!E24</f>
        <v>60117.3</v>
      </c>
      <c r="R41" s="55">
        <f t="shared" si="7"/>
        <v>0</v>
      </c>
      <c r="S41" s="72">
        <f>[1]Ծրագրային!AA41</f>
        <v>0</v>
      </c>
      <c r="T41" s="73">
        <f>[1]Stugum!K24</f>
        <v>0</v>
      </c>
      <c r="U41" s="56">
        <f t="shared" si="8"/>
        <v>0</v>
      </c>
      <c r="V41" s="51">
        <f t="shared" si="9"/>
        <v>64530.200000000004</v>
      </c>
      <c r="W41" s="52">
        <f t="shared" si="10"/>
        <v>61810.30000000001</v>
      </c>
      <c r="X41" s="53">
        <f t="shared" si="11"/>
        <v>2719.8999999999942</v>
      </c>
      <c r="Y41" s="72">
        <f>[1]Ծրագրային!AI41</f>
        <v>55698.8</v>
      </c>
      <c r="Z41" s="73">
        <f>[1]Dramarkx!F24</f>
        <v>55277.200000000004</v>
      </c>
      <c r="AA41" s="52">
        <f t="shared" si="12"/>
        <v>421.59999999999854</v>
      </c>
      <c r="AB41" s="73">
        <f>[1]Ծրագրային!AM41</f>
        <v>7511.4</v>
      </c>
      <c r="AC41" s="72">
        <f>[1]Dramarkx!G24</f>
        <v>5341.8000000000011</v>
      </c>
      <c r="AD41" s="52">
        <f t="shared" si="13"/>
        <v>2169.5999999999985</v>
      </c>
      <c r="AE41" s="72">
        <f>[1]Ծրագրային!AQ41</f>
        <v>0</v>
      </c>
      <c r="AF41" s="73">
        <f>[1]Dramarkx!AK24</f>
        <v>0</v>
      </c>
      <c r="AG41" s="52">
        <f t="shared" si="14"/>
        <v>0</v>
      </c>
      <c r="AH41" s="73">
        <f>[1]Ծրագրային!AU41</f>
        <v>1320</v>
      </c>
      <c r="AI41" s="72">
        <f>[1]Dramarkx!BD24</f>
        <v>1191.3</v>
      </c>
      <c r="AJ41" s="53">
        <f t="shared" si="15"/>
        <v>128.70000000000005</v>
      </c>
    </row>
    <row r="42" spans="1:36">
      <c r="A42" s="32">
        <v>22</v>
      </c>
      <c r="B42" s="62" t="s">
        <v>57</v>
      </c>
      <c r="C42" s="70">
        <v>7964.3999999999969</v>
      </c>
      <c r="D42" s="51">
        <f t="shared" si="1"/>
        <v>56314.3</v>
      </c>
      <c r="E42" s="52">
        <f t="shared" si="2"/>
        <v>56314.3</v>
      </c>
      <c r="F42" s="53">
        <f t="shared" si="3"/>
        <v>0</v>
      </c>
      <c r="G42" s="73">
        <v>0</v>
      </c>
      <c r="H42" s="72">
        <v>0</v>
      </c>
      <c r="I42" s="55">
        <f t="shared" si="4"/>
        <v>0</v>
      </c>
      <c r="J42" s="72">
        <f>[1]Ծրագրային!O42</f>
        <v>0</v>
      </c>
      <c r="K42" s="73">
        <f>[1]Stugum!J25</f>
        <v>0</v>
      </c>
      <c r="L42" s="55">
        <f t="shared" si="5"/>
        <v>0</v>
      </c>
      <c r="M42" s="72">
        <f>[1]Ծրագրային!S42</f>
        <v>262.8</v>
      </c>
      <c r="N42" s="73">
        <f>[1]Stugum!H25</f>
        <v>262.8</v>
      </c>
      <c r="O42" s="55">
        <f t="shared" si="6"/>
        <v>0</v>
      </c>
      <c r="P42" s="73">
        <f>[1]Ծրագրային!W42</f>
        <v>56051.5</v>
      </c>
      <c r="Q42" s="72">
        <f>[1]Stugum!E25</f>
        <v>56051.5</v>
      </c>
      <c r="R42" s="55">
        <f t="shared" si="7"/>
        <v>0</v>
      </c>
      <c r="S42" s="72">
        <f>[1]Ծրագրային!AA42</f>
        <v>0</v>
      </c>
      <c r="T42" s="73">
        <f>[1]Stugum!K25</f>
        <v>0</v>
      </c>
      <c r="U42" s="56">
        <f t="shared" si="8"/>
        <v>0</v>
      </c>
      <c r="V42" s="51">
        <f t="shared" si="9"/>
        <v>64278.7</v>
      </c>
      <c r="W42" s="52">
        <f t="shared" si="10"/>
        <v>58607.6</v>
      </c>
      <c r="X42" s="53">
        <f t="shared" si="11"/>
        <v>5671.0999999999985</v>
      </c>
      <c r="Y42" s="72">
        <f>[1]Ծրագրային!AI42</f>
        <v>52500</v>
      </c>
      <c r="Z42" s="73">
        <f>[1]Dramarkx!F25</f>
        <v>50833.2</v>
      </c>
      <c r="AA42" s="52">
        <f t="shared" si="12"/>
        <v>1666.8000000000029</v>
      </c>
      <c r="AB42" s="73">
        <f>[1]Ծրագրային!AM42</f>
        <v>7128.7</v>
      </c>
      <c r="AC42" s="72">
        <f>[1]Dramarkx!G25</f>
        <v>4365.5</v>
      </c>
      <c r="AD42" s="52">
        <f t="shared" si="13"/>
        <v>2763.2</v>
      </c>
      <c r="AE42" s="72">
        <f>[1]Ծրագրային!AQ42</f>
        <v>0</v>
      </c>
      <c r="AF42" s="73">
        <f>[1]Dramarkx!AK25</f>
        <v>0</v>
      </c>
      <c r="AG42" s="52">
        <f t="shared" si="14"/>
        <v>0</v>
      </c>
      <c r="AH42" s="73">
        <f>[1]Ծրագրային!AU42</f>
        <v>4650</v>
      </c>
      <c r="AI42" s="72">
        <f>[1]Dramarkx!BD25</f>
        <v>3408.9</v>
      </c>
      <c r="AJ42" s="53">
        <f t="shared" si="15"/>
        <v>1241.0999999999999</v>
      </c>
    </row>
    <row r="43" spans="1:36" ht="23.25">
      <c r="A43" s="32">
        <v>23</v>
      </c>
      <c r="B43" s="62" t="s">
        <v>58</v>
      </c>
      <c r="C43" s="70">
        <v>7809.0000000000018</v>
      </c>
      <c r="D43" s="51">
        <f t="shared" si="1"/>
        <v>57494.5</v>
      </c>
      <c r="E43" s="52">
        <f t="shared" si="2"/>
        <v>57472.5</v>
      </c>
      <c r="F43" s="53">
        <f t="shared" si="3"/>
        <v>22</v>
      </c>
      <c r="G43" s="73">
        <v>0</v>
      </c>
      <c r="H43" s="72">
        <v>0</v>
      </c>
      <c r="I43" s="55">
        <f t="shared" si="4"/>
        <v>0</v>
      </c>
      <c r="J43" s="72">
        <f>[1]Ծրագրային!O43</f>
        <v>22</v>
      </c>
      <c r="K43" s="73">
        <f>[1]Stugum!J26</f>
        <v>0</v>
      </c>
      <c r="L43" s="55">
        <f t="shared" si="5"/>
        <v>22</v>
      </c>
      <c r="M43" s="72">
        <f>[1]Ծրագրային!S43</f>
        <v>283.39999999999998</v>
      </c>
      <c r="N43" s="73">
        <f>[1]Stugum!H26</f>
        <v>283.39999999999998</v>
      </c>
      <c r="O43" s="55">
        <f t="shared" si="6"/>
        <v>0</v>
      </c>
      <c r="P43" s="73">
        <f>[1]Ծրագրային!W43</f>
        <v>57189.1</v>
      </c>
      <c r="Q43" s="72">
        <f>[1]Stugum!E26</f>
        <v>57189.1</v>
      </c>
      <c r="R43" s="55">
        <f t="shared" si="7"/>
        <v>0</v>
      </c>
      <c r="S43" s="72">
        <f>[1]Ծրագրային!AA43</f>
        <v>0</v>
      </c>
      <c r="T43" s="73">
        <f>[1]Stugum!K26</f>
        <v>0</v>
      </c>
      <c r="U43" s="56">
        <f t="shared" si="8"/>
        <v>0</v>
      </c>
      <c r="V43" s="51">
        <f t="shared" si="9"/>
        <v>65303.5</v>
      </c>
      <c r="W43" s="52">
        <f t="shared" si="10"/>
        <v>60398.5</v>
      </c>
      <c r="X43" s="53">
        <f t="shared" si="11"/>
        <v>4905</v>
      </c>
      <c r="Y43" s="72">
        <f>[1]Ծրագրային!AI43</f>
        <v>55512.9</v>
      </c>
      <c r="Z43" s="73">
        <f>[1]Dramarkx!F26</f>
        <v>54005.5</v>
      </c>
      <c r="AA43" s="52">
        <f t="shared" si="12"/>
        <v>1507.4000000000015</v>
      </c>
      <c r="AB43" s="73">
        <f>[1]Ծրագրային!AM43</f>
        <v>8790.6</v>
      </c>
      <c r="AC43" s="72">
        <f>[1]Dramarkx!G26</f>
        <v>5561.9</v>
      </c>
      <c r="AD43" s="52">
        <f t="shared" si="13"/>
        <v>3228.7000000000007</v>
      </c>
      <c r="AE43" s="72">
        <f>[1]Ծրագրային!AQ43</f>
        <v>0</v>
      </c>
      <c r="AF43" s="73">
        <f>[1]Dramarkx!AK26</f>
        <v>0</v>
      </c>
      <c r="AG43" s="52">
        <f t="shared" si="14"/>
        <v>0</v>
      </c>
      <c r="AH43" s="73">
        <f>[1]Ծրագրային!AU43</f>
        <v>1000</v>
      </c>
      <c r="AI43" s="72">
        <f>[1]Dramarkx!BD26</f>
        <v>831.09999999999991</v>
      </c>
      <c r="AJ43" s="53">
        <f t="shared" si="15"/>
        <v>168.90000000000009</v>
      </c>
    </row>
    <row r="44" spans="1:36" ht="23.25">
      <c r="A44" s="32">
        <v>24</v>
      </c>
      <c r="B44" s="62" t="s">
        <v>59</v>
      </c>
      <c r="C44" s="70">
        <v>5396.9000000000033</v>
      </c>
      <c r="D44" s="51">
        <f t="shared" si="1"/>
        <v>50308.6</v>
      </c>
      <c r="E44" s="52">
        <f t="shared" si="2"/>
        <v>50308.6</v>
      </c>
      <c r="F44" s="53">
        <f t="shared" si="3"/>
        <v>0</v>
      </c>
      <c r="G44" s="73">
        <v>0</v>
      </c>
      <c r="H44" s="72">
        <v>0</v>
      </c>
      <c r="I44" s="55">
        <f t="shared" si="4"/>
        <v>0</v>
      </c>
      <c r="J44" s="72">
        <f>[1]Ծրագրային!O44</f>
        <v>0</v>
      </c>
      <c r="K44" s="73">
        <f>[1]Stugum!J27</f>
        <v>0</v>
      </c>
      <c r="L44" s="55">
        <f t="shared" si="5"/>
        <v>0</v>
      </c>
      <c r="M44" s="72">
        <f>[1]Ծրագրային!S44</f>
        <v>133.19999999999999</v>
      </c>
      <c r="N44" s="73">
        <f>[1]Stugum!H27</f>
        <v>133.19999999999999</v>
      </c>
      <c r="O44" s="55">
        <f t="shared" si="6"/>
        <v>0</v>
      </c>
      <c r="P44" s="73">
        <f>[1]Ծրագրային!W44</f>
        <v>50175.4</v>
      </c>
      <c r="Q44" s="72">
        <f>[1]Stugum!E27</f>
        <v>50175.4</v>
      </c>
      <c r="R44" s="55">
        <f t="shared" si="7"/>
        <v>0</v>
      </c>
      <c r="S44" s="72">
        <f>[1]Ծրագրային!AA44</f>
        <v>0</v>
      </c>
      <c r="T44" s="73">
        <f>[1]Stugum!K27</f>
        <v>0</v>
      </c>
      <c r="U44" s="56">
        <f t="shared" si="8"/>
        <v>0</v>
      </c>
      <c r="V44" s="51">
        <f t="shared" si="9"/>
        <v>55705.5</v>
      </c>
      <c r="W44" s="52">
        <f t="shared" si="10"/>
        <v>53590.9</v>
      </c>
      <c r="X44" s="53">
        <f t="shared" si="11"/>
        <v>2114.5999999999985</v>
      </c>
      <c r="Y44" s="72">
        <f>[1]Ծրագրային!AI44</f>
        <v>51403.4</v>
      </c>
      <c r="Z44" s="73">
        <f>[1]Dramarkx!F27</f>
        <v>51075</v>
      </c>
      <c r="AA44" s="52">
        <f t="shared" si="12"/>
        <v>328.40000000000146</v>
      </c>
      <c r="AB44" s="73">
        <f>[1]Ծրագրային!AM44</f>
        <v>3914.1000000000004</v>
      </c>
      <c r="AC44" s="72">
        <f>[1]Dramarkx!G27</f>
        <v>2137.6</v>
      </c>
      <c r="AD44" s="52">
        <f t="shared" si="13"/>
        <v>1776.5000000000005</v>
      </c>
      <c r="AE44" s="72">
        <f>[1]Ծրագրային!AQ44</f>
        <v>0</v>
      </c>
      <c r="AF44" s="73">
        <f>[1]Dramarkx!AK27</f>
        <v>0</v>
      </c>
      <c r="AG44" s="52">
        <f t="shared" si="14"/>
        <v>0</v>
      </c>
      <c r="AH44" s="73">
        <f>[1]Ծրագրային!AU44</f>
        <v>388</v>
      </c>
      <c r="AI44" s="72">
        <f>[1]Dramarkx!BD27</f>
        <v>378.3</v>
      </c>
      <c r="AJ44" s="53">
        <f t="shared" si="15"/>
        <v>9.6999999999999886</v>
      </c>
    </row>
    <row r="45" spans="1:36" ht="23.25">
      <c r="A45" s="32">
        <v>25</v>
      </c>
      <c r="B45" s="62" t="s">
        <v>60</v>
      </c>
      <c r="C45" s="70">
        <v>2091.9000000000028</v>
      </c>
      <c r="D45" s="51">
        <f t="shared" si="1"/>
        <v>52318.9</v>
      </c>
      <c r="E45" s="52">
        <f t="shared" si="2"/>
        <v>52318.9</v>
      </c>
      <c r="F45" s="53">
        <f t="shared" si="3"/>
        <v>0</v>
      </c>
      <c r="G45" s="73">
        <v>0</v>
      </c>
      <c r="H45" s="72">
        <v>0</v>
      </c>
      <c r="I45" s="55">
        <f t="shared" si="4"/>
        <v>0</v>
      </c>
      <c r="J45" s="72">
        <v>180</v>
      </c>
      <c r="K45" s="73">
        <v>180</v>
      </c>
      <c r="L45" s="55">
        <f t="shared" si="5"/>
        <v>0</v>
      </c>
      <c r="M45" s="72">
        <f>[1]Ծրագրային!S45</f>
        <v>661.8</v>
      </c>
      <c r="N45" s="73">
        <f>[1]Stugum!H28</f>
        <v>661.8</v>
      </c>
      <c r="O45" s="55">
        <f t="shared" si="6"/>
        <v>0</v>
      </c>
      <c r="P45" s="73">
        <f>[1]Ծրագրային!W45</f>
        <v>51477.1</v>
      </c>
      <c r="Q45" s="72">
        <f>[1]Stugum!E28</f>
        <v>51477.1</v>
      </c>
      <c r="R45" s="55">
        <f t="shared" si="7"/>
        <v>0</v>
      </c>
      <c r="S45" s="72">
        <f>[1]Ծրագրային!AA45</f>
        <v>0</v>
      </c>
      <c r="T45" s="73">
        <f>[1]Stugum!K28</f>
        <v>0</v>
      </c>
      <c r="U45" s="56">
        <f t="shared" si="8"/>
        <v>0</v>
      </c>
      <c r="V45" s="51">
        <f t="shared" si="9"/>
        <v>54410.8</v>
      </c>
      <c r="W45" s="52">
        <f t="shared" si="10"/>
        <v>53921.599999999999</v>
      </c>
      <c r="X45" s="53">
        <f t="shared" si="11"/>
        <v>489.20000000000437</v>
      </c>
      <c r="Y45" s="72">
        <f>[1]Ծրագրային!AI45</f>
        <v>50835</v>
      </c>
      <c r="Z45" s="73">
        <f>[1]Dramarkx!F28</f>
        <v>50512.9</v>
      </c>
      <c r="AA45" s="52">
        <f t="shared" si="12"/>
        <v>322.09999999999854</v>
      </c>
      <c r="AB45" s="73">
        <f>[1]Ծրագրային!AM45</f>
        <v>3055.8</v>
      </c>
      <c r="AC45" s="72">
        <f>[1]Dramarkx!G28</f>
        <v>2900.5</v>
      </c>
      <c r="AD45" s="52">
        <f t="shared" si="13"/>
        <v>155.30000000000018</v>
      </c>
      <c r="AE45" s="72">
        <f>[1]Ծրագրային!AQ45</f>
        <v>0</v>
      </c>
      <c r="AF45" s="73">
        <f>[1]Dramarkx!AK28</f>
        <v>0</v>
      </c>
      <c r="AG45" s="52">
        <f t="shared" si="14"/>
        <v>0</v>
      </c>
      <c r="AH45" s="73">
        <f>[1]Ծրագրային!AU45</f>
        <v>520</v>
      </c>
      <c r="AI45" s="72">
        <f>[1]Dramarkx!BD28</f>
        <v>508.2</v>
      </c>
      <c r="AJ45" s="53">
        <f t="shared" si="15"/>
        <v>11.800000000000011</v>
      </c>
    </row>
    <row r="46" spans="1:36">
      <c r="A46" s="32">
        <v>26</v>
      </c>
      <c r="B46" s="62" t="s">
        <v>61</v>
      </c>
      <c r="C46" s="70">
        <v>8631.199999999988</v>
      </c>
      <c r="D46" s="51">
        <f t="shared" si="1"/>
        <v>127222.90000000001</v>
      </c>
      <c r="E46" s="52">
        <f t="shared" si="2"/>
        <v>127222.90000000001</v>
      </c>
      <c r="F46" s="53">
        <f t="shared" si="3"/>
        <v>0</v>
      </c>
      <c r="G46" s="73">
        <v>0</v>
      </c>
      <c r="H46" s="72">
        <v>0</v>
      </c>
      <c r="I46" s="55">
        <f t="shared" si="4"/>
        <v>0</v>
      </c>
      <c r="J46" s="72">
        <f>[1]Ծրագրային!O46</f>
        <v>34.4</v>
      </c>
      <c r="K46" s="73">
        <f>[1]Stugum!J29</f>
        <v>34.4</v>
      </c>
      <c r="L46" s="55">
        <f t="shared" si="5"/>
        <v>0</v>
      </c>
      <c r="M46" s="72">
        <f>[1]Ծրագրային!S46</f>
        <v>188.4</v>
      </c>
      <c r="N46" s="73">
        <f>[1]Stugum!H29</f>
        <v>188.4</v>
      </c>
      <c r="O46" s="55">
        <f t="shared" si="6"/>
        <v>0</v>
      </c>
      <c r="P46" s="73">
        <f>[1]Ծրագրային!W46</f>
        <v>127000.1</v>
      </c>
      <c r="Q46" s="72">
        <f>[1]Stugum!E29</f>
        <v>127000.1</v>
      </c>
      <c r="R46" s="55">
        <f t="shared" si="7"/>
        <v>0</v>
      </c>
      <c r="S46" s="72">
        <f>[1]Ծրագրային!AA46</f>
        <v>0</v>
      </c>
      <c r="T46" s="73">
        <f>[1]Stugum!K29</f>
        <v>0</v>
      </c>
      <c r="U46" s="56">
        <f t="shared" si="8"/>
        <v>0</v>
      </c>
      <c r="V46" s="51">
        <f t="shared" si="9"/>
        <v>135854.1</v>
      </c>
      <c r="W46" s="52">
        <f t="shared" si="10"/>
        <v>126124.49999999999</v>
      </c>
      <c r="X46" s="53">
        <f t="shared" si="11"/>
        <v>9729.6000000000204</v>
      </c>
      <c r="Y46" s="72">
        <f>[1]Ծրագրային!AI46</f>
        <v>115354.1</v>
      </c>
      <c r="Z46" s="73">
        <f>[1]Dramarkx!F29</f>
        <v>114872.7</v>
      </c>
      <c r="AA46" s="52">
        <f t="shared" si="12"/>
        <v>481.40000000000873</v>
      </c>
      <c r="AB46" s="73">
        <f>[1]Ծրագրային!AM46</f>
        <v>12300</v>
      </c>
      <c r="AC46" s="72">
        <f>[1]Dramarkx!G29</f>
        <v>8211.5999999999985</v>
      </c>
      <c r="AD46" s="52">
        <f t="shared" si="13"/>
        <v>4088.4000000000015</v>
      </c>
      <c r="AE46" s="72">
        <f>[1]Ծրագրային!AQ46</f>
        <v>0</v>
      </c>
      <c r="AF46" s="73">
        <f>[1]Dramarkx!AK29</f>
        <v>0</v>
      </c>
      <c r="AG46" s="52">
        <f t="shared" si="14"/>
        <v>0</v>
      </c>
      <c r="AH46" s="73">
        <f>[1]Ծրագրային!AU46</f>
        <v>8200</v>
      </c>
      <c r="AI46" s="72">
        <f>[1]Dramarkx!BD29</f>
        <v>3040.2</v>
      </c>
      <c r="AJ46" s="53">
        <f t="shared" si="15"/>
        <v>5159.8</v>
      </c>
    </row>
    <row r="47" spans="1:36" ht="23.25">
      <c r="A47" s="32">
        <v>27</v>
      </c>
      <c r="B47" s="62" t="s">
        <v>62</v>
      </c>
      <c r="C47" s="70">
        <v>3638.2999999999943</v>
      </c>
      <c r="D47" s="51">
        <f t="shared" si="1"/>
        <v>60997.200000000004</v>
      </c>
      <c r="E47" s="52">
        <f t="shared" si="2"/>
        <v>60897.200000000004</v>
      </c>
      <c r="F47" s="53">
        <f t="shared" si="3"/>
        <v>100</v>
      </c>
      <c r="G47" s="73">
        <v>0</v>
      </c>
      <c r="H47" s="72">
        <v>0</v>
      </c>
      <c r="I47" s="55">
        <f t="shared" si="4"/>
        <v>0</v>
      </c>
      <c r="J47" s="72">
        <f>[1]Ծրագրային!O47</f>
        <v>750</v>
      </c>
      <c r="K47" s="73">
        <f>[1]Stugum!J30</f>
        <v>750</v>
      </c>
      <c r="L47" s="55">
        <f t="shared" si="5"/>
        <v>0</v>
      </c>
      <c r="M47" s="72">
        <f>[1]Ծրագրային!S47</f>
        <v>1215.4000000000001</v>
      </c>
      <c r="N47" s="73">
        <f>[1]Stugum!H30</f>
        <v>1115.4000000000001</v>
      </c>
      <c r="O47" s="55">
        <f t="shared" si="6"/>
        <v>100</v>
      </c>
      <c r="P47" s="73">
        <f>[1]Ծրագրային!W47</f>
        <v>59031.8</v>
      </c>
      <c r="Q47" s="72">
        <f>[1]Stugum!E30</f>
        <v>59031.8</v>
      </c>
      <c r="R47" s="55">
        <f t="shared" si="7"/>
        <v>0</v>
      </c>
      <c r="S47" s="72">
        <f>[1]Ծրագրային!AA47</f>
        <v>0</v>
      </c>
      <c r="T47" s="73">
        <f>[1]Stugum!K30</f>
        <v>0</v>
      </c>
      <c r="U47" s="56">
        <f t="shared" si="8"/>
        <v>0</v>
      </c>
      <c r="V47" s="51">
        <f t="shared" si="9"/>
        <v>64635.5</v>
      </c>
      <c r="W47" s="52">
        <f t="shared" si="10"/>
        <v>63123.700000000004</v>
      </c>
      <c r="X47" s="53">
        <f t="shared" si="11"/>
        <v>1511.7999999999956</v>
      </c>
      <c r="Y47" s="72">
        <f>[1]Ծրագրային!AI47</f>
        <v>58216.6</v>
      </c>
      <c r="Z47" s="73">
        <f>[1]Dramarkx!F30</f>
        <v>58018.3</v>
      </c>
      <c r="AA47" s="52">
        <f t="shared" si="12"/>
        <v>198.29999999999563</v>
      </c>
      <c r="AB47" s="73">
        <f>[1]Ծրագրային!AM47</f>
        <v>5690.4</v>
      </c>
      <c r="AC47" s="72">
        <f>[1]Dramarkx!G30</f>
        <v>4498</v>
      </c>
      <c r="AD47" s="52">
        <f t="shared" si="13"/>
        <v>1192.3999999999996</v>
      </c>
      <c r="AE47" s="72">
        <f>[1]Ծրագրային!AQ47</f>
        <v>0</v>
      </c>
      <c r="AF47" s="73">
        <f>[1]Dramarkx!AK30</f>
        <v>0</v>
      </c>
      <c r="AG47" s="52">
        <f t="shared" si="14"/>
        <v>0</v>
      </c>
      <c r="AH47" s="73">
        <f>[1]Ծրագրային!AU47</f>
        <v>728.5</v>
      </c>
      <c r="AI47" s="72">
        <f>[1]Dramarkx!BD30</f>
        <v>607.4</v>
      </c>
      <c r="AJ47" s="53">
        <f t="shared" si="15"/>
        <v>121.10000000000002</v>
      </c>
    </row>
    <row r="48" spans="1:36">
      <c r="A48" s="32">
        <v>28</v>
      </c>
      <c r="B48" s="62" t="s">
        <v>63</v>
      </c>
      <c r="C48" s="70">
        <v>4933.4999999999982</v>
      </c>
      <c r="D48" s="51">
        <f t="shared" si="1"/>
        <v>46014.9</v>
      </c>
      <c r="E48" s="52">
        <f t="shared" si="2"/>
        <v>46014.9</v>
      </c>
      <c r="F48" s="53">
        <f t="shared" si="3"/>
        <v>0</v>
      </c>
      <c r="G48" s="73">
        <v>0</v>
      </c>
      <c r="H48" s="72">
        <v>0</v>
      </c>
      <c r="I48" s="55">
        <f t="shared" si="4"/>
        <v>0</v>
      </c>
      <c r="J48" s="72">
        <f>[1]Ծրագրային!O48</f>
        <v>0</v>
      </c>
      <c r="K48" s="73">
        <f>[1]Stugum!J31</f>
        <v>0</v>
      </c>
      <c r="L48" s="55">
        <f t="shared" si="5"/>
        <v>0</v>
      </c>
      <c r="M48" s="72">
        <f>[1]Ծրագրային!S48</f>
        <v>9.9</v>
      </c>
      <c r="N48" s="73">
        <f>[1]Stugum!H31</f>
        <v>9.9</v>
      </c>
      <c r="O48" s="55">
        <f t="shared" si="6"/>
        <v>0</v>
      </c>
      <c r="P48" s="73">
        <f>[1]Ծրագրային!W48</f>
        <v>46005</v>
      </c>
      <c r="Q48" s="72">
        <f>[1]Stugum!E31</f>
        <v>46005</v>
      </c>
      <c r="R48" s="55">
        <f t="shared" si="7"/>
        <v>0</v>
      </c>
      <c r="S48" s="72">
        <f>[1]Ծրագրային!AA48</f>
        <v>0</v>
      </c>
      <c r="T48" s="73">
        <f>[1]Stugum!K31</f>
        <v>0</v>
      </c>
      <c r="U48" s="56">
        <f t="shared" si="8"/>
        <v>0</v>
      </c>
      <c r="V48" s="51">
        <f t="shared" si="9"/>
        <v>50948.4</v>
      </c>
      <c r="W48" s="52">
        <f t="shared" si="10"/>
        <v>48868.5</v>
      </c>
      <c r="X48" s="53">
        <f t="shared" si="11"/>
        <v>2079.9000000000015</v>
      </c>
      <c r="Y48" s="72">
        <f>[1]Ծրագրային!AI48</f>
        <v>43000</v>
      </c>
      <c r="Z48" s="73">
        <f>[1]Dramarkx!F31</f>
        <v>42661</v>
      </c>
      <c r="AA48" s="52">
        <f t="shared" si="12"/>
        <v>339</v>
      </c>
      <c r="AB48" s="73">
        <f>[1]Ծրագրային!AM48</f>
        <v>2850.9000000000005</v>
      </c>
      <c r="AC48" s="72">
        <f>[1]Dramarkx!G31</f>
        <v>1716.4</v>
      </c>
      <c r="AD48" s="52">
        <f t="shared" si="13"/>
        <v>1134.5000000000005</v>
      </c>
      <c r="AE48" s="72">
        <f>[1]Ծրագրային!AQ48</f>
        <v>0</v>
      </c>
      <c r="AF48" s="73">
        <f>[1]Dramarkx!AK31</f>
        <v>0</v>
      </c>
      <c r="AG48" s="52">
        <f t="shared" si="14"/>
        <v>0</v>
      </c>
      <c r="AH48" s="73">
        <f>[1]Ծրագրային!AU48</f>
        <v>5097.5</v>
      </c>
      <c r="AI48" s="72">
        <f>[1]Dramarkx!BD31</f>
        <v>4491.1000000000004</v>
      </c>
      <c r="AJ48" s="53">
        <f t="shared" si="15"/>
        <v>606.39999999999964</v>
      </c>
    </row>
    <row r="49" spans="1:36" ht="23.25">
      <c r="A49" s="32">
        <v>29</v>
      </c>
      <c r="B49" s="63" t="s">
        <v>64</v>
      </c>
      <c r="C49" s="70">
        <v>2101.5999999999926</v>
      </c>
      <c r="D49" s="51">
        <f t="shared" si="1"/>
        <v>47567.200000000004</v>
      </c>
      <c r="E49" s="52">
        <f t="shared" si="2"/>
        <v>47567.200000000004</v>
      </c>
      <c r="F49" s="53">
        <f t="shared" si="3"/>
        <v>0</v>
      </c>
      <c r="G49" s="73">
        <v>0</v>
      </c>
      <c r="H49" s="72">
        <v>0</v>
      </c>
      <c r="I49" s="55">
        <f t="shared" si="4"/>
        <v>0</v>
      </c>
      <c r="J49" s="72">
        <f>[1]Ծրագրային!O49</f>
        <v>0</v>
      </c>
      <c r="K49" s="73">
        <f>[1]Stugum!J32</f>
        <v>0</v>
      </c>
      <c r="L49" s="55">
        <f t="shared" si="5"/>
        <v>0</v>
      </c>
      <c r="M49" s="72">
        <f>[1]Ծրագրային!S49</f>
        <v>53.9</v>
      </c>
      <c r="N49" s="73">
        <f>[1]Stugum!H32</f>
        <v>53.9</v>
      </c>
      <c r="O49" s="55">
        <f t="shared" si="6"/>
        <v>0</v>
      </c>
      <c r="P49" s="73">
        <f>[1]Ծրագրային!W49</f>
        <v>47513.3</v>
      </c>
      <c r="Q49" s="72">
        <f>[1]Stugum!E32</f>
        <v>47513.3</v>
      </c>
      <c r="R49" s="55">
        <f t="shared" si="7"/>
        <v>0</v>
      </c>
      <c r="S49" s="72">
        <f>[1]Ծրագրային!AA49</f>
        <v>0</v>
      </c>
      <c r="T49" s="73">
        <f>[1]Stugum!K32</f>
        <v>0</v>
      </c>
      <c r="U49" s="56">
        <f t="shared" si="8"/>
        <v>0</v>
      </c>
      <c r="V49" s="51">
        <f t="shared" si="9"/>
        <v>49668.799999999996</v>
      </c>
      <c r="W49" s="52">
        <f t="shared" si="10"/>
        <v>48872</v>
      </c>
      <c r="X49" s="53">
        <f t="shared" si="11"/>
        <v>796.79999999999563</v>
      </c>
      <c r="Y49" s="72">
        <f>[1]Ծրագրային!AI49</f>
        <v>45676.7</v>
      </c>
      <c r="Z49" s="73">
        <f>[1]Dramarkx!F32</f>
        <v>45636.2</v>
      </c>
      <c r="AA49" s="52">
        <f t="shared" si="12"/>
        <v>40.5</v>
      </c>
      <c r="AB49" s="73">
        <f>[1]Ծրագրային!AM49</f>
        <v>3763.6</v>
      </c>
      <c r="AC49" s="72">
        <f>[1]Dramarkx!G32</f>
        <v>3008</v>
      </c>
      <c r="AD49" s="52">
        <f t="shared" si="13"/>
        <v>755.59999999999991</v>
      </c>
      <c r="AE49" s="72">
        <f>[1]Ծրագրային!AQ49</f>
        <v>0</v>
      </c>
      <c r="AF49" s="73">
        <f>[1]Dramarkx!AK32</f>
        <v>0</v>
      </c>
      <c r="AG49" s="52">
        <f t="shared" si="14"/>
        <v>0</v>
      </c>
      <c r="AH49" s="73">
        <f>[1]Ծրագրային!AU49</f>
        <v>228.5</v>
      </c>
      <c r="AI49" s="72">
        <f>[1]Dramarkx!BD32</f>
        <v>227.8</v>
      </c>
      <c r="AJ49" s="53">
        <f t="shared" si="15"/>
        <v>0.69999999999998863</v>
      </c>
    </row>
    <row r="50" spans="1:36">
      <c r="A50" s="32">
        <v>30</v>
      </c>
      <c r="B50" s="62" t="s">
        <v>65</v>
      </c>
      <c r="C50" s="70">
        <v>344.40000000000583</v>
      </c>
      <c r="D50" s="51">
        <f t="shared" si="1"/>
        <v>44702.3</v>
      </c>
      <c r="E50" s="52">
        <f t="shared" si="2"/>
        <v>44702.3</v>
      </c>
      <c r="F50" s="53">
        <f t="shared" si="3"/>
        <v>0</v>
      </c>
      <c r="G50" s="73">
        <v>0</v>
      </c>
      <c r="H50" s="72">
        <v>0</v>
      </c>
      <c r="I50" s="55">
        <f t="shared" si="4"/>
        <v>0</v>
      </c>
      <c r="J50" s="72">
        <f>[1]Ծրագրային!O50</f>
        <v>0</v>
      </c>
      <c r="K50" s="73">
        <f>[1]Stugum!J33</f>
        <v>0</v>
      </c>
      <c r="L50" s="55">
        <f t="shared" si="5"/>
        <v>0</v>
      </c>
      <c r="M50" s="72">
        <f>[1]Ծրագրային!S50</f>
        <v>109.5</v>
      </c>
      <c r="N50" s="73">
        <f>[1]Stugum!H33</f>
        <v>109.5</v>
      </c>
      <c r="O50" s="55">
        <f t="shared" si="6"/>
        <v>0</v>
      </c>
      <c r="P50" s="73">
        <f>[1]Ծրագրային!W50</f>
        <v>44592.800000000003</v>
      </c>
      <c r="Q50" s="72">
        <f>[1]Stugum!E33</f>
        <v>44592.800000000003</v>
      </c>
      <c r="R50" s="55">
        <f t="shared" si="7"/>
        <v>0</v>
      </c>
      <c r="S50" s="72">
        <f>[1]Ծրագրային!AA50</f>
        <v>0</v>
      </c>
      <c r="T50" s="73">
        <f>[1]Stugum!K33</f>
        <v>0</v>
      </c>
      <c r="U50" s="56">
        <f t="shared" si="8"/>
        <v>0</v>
      </c>
      <c r="V50" s="51">
        <f t="shared" si="9"/>
        <v>45046.7</v>
      </c>
      <c r="W50" s="52">
        <f t="shared" si="10"/>
        <v>44273.5</v>
      </c>
      <c r="X50" s="53">
        <f t="shared" si="11"/>
        <v>773.19999999999709</v>
      </c>
      <c r="Y50" s="72">
        <f>[1]Ծրագրային!AI50</f>
        <v>42247.199999999997</v>
      </c>
      <c r="Z50" s="73">
        <f>[1]Dramarkx!F33</f>
        <v>42083.8</v>
      </c>
      <c r="AA50" s="52">
        <f t="shared" si="12"/>
        <v>163.39999999999418</v>
      </c>
      <c r="AB50" s="73">
        <f>[1]Ծրագրային!AM50</f>
        <v>2379.5</v>
      </c>
      <c r="AC50" s="72">
        <f>[1]Dramarkx!G33</f>
        <v>1842.6999999999998</v>
      </c>
      <c r="AD50" s="52">
        <f t="shared" si="13"/>
        <v>536.80000000000018</v>
      </c>
      <c r="AE50" s="72">
        <f>[1]Ծրագրային!AQ50</f>
        <v>0</v>
      </c>
      <c r="AF50" s="73">
        <f>[1]Dramarkx!AK33</f>
        <v>0</v>
      </c>
      <c r="AG50" s="52">
        <f t="shared" si="14"/>
        <v>0</v>
      </c>
      <c r="AH50" s="73">
        <f>[1]Ծրագրային!AU50</f>
        <v>420</v>
      </c>
      <c r="AI50" s="72">
        <f>[1]Dramarkx!BD33</f>
        <v>347</v>
      </c>
      <c r="AJ50" s="53">
        <f t="shared" si="15"/>
        <v>73</v>
      </c>
    </row>
    <row r="51" spans="1:36" ht="23.25">
      <c r="A51" s="32">
        <v>31</v>
      </c>
      <c r="B51" s="63" t="s">
        <v>66</v>
      </c>
      <c r="C51" s="70">
        <v>2847.4000000000015</v>
      </c>
      <c r="D51" s="51">
        <f t="shared" si="1"/>
        <v>68704</v>
      </c>
      <c r="E51" s="52">
        <f t="shared" si="2"/>
        <v>68942.3</v>
      </c>
      <c r="F51" s="53">
        <f t="shared" si="3"/>
        <v>-238.30000000000291</v>
      </c>
      <c r="G51" s="73">
        <v>0</v>
      </c>
      <c r="H51" s="72">
        <v>0</v>
      </c>
      <c r="I51" s="55">
        <f t="shared" si="4"/>
        <v>0</v>
      </c>
      <c r="J51" s="72">
        <f>[1]Ծրագրային!O51</f>
        <v>0</v>
      </c>
      <c r="K51" s="73">
        <f>[1]Stugum!J34</f>
        <v>238.3</v>
      </c>
      <c r="L51" s="55">
        <f t="shared" si="5"/>
        <v>-238.3</v>
      </c>
      <c r="M51" s="72">
        <f>[1]Ծրագրային!S51</f>
        <v>132.80000000000001</v>
      </c>
      <c r="N51" s="73">
        <f>[1]Stugum!H34</f>
        <v>132.80000000000001</v>
      </c>
      <c r="O51" s="55">
        <f t="shared" si="6"/>
        <v>0</v>
      </c>
      <c r="P51" s="73">
        <f>[1]Ծրագրային!W51</f>
        <v>68571.199999999997</v>
      </c>
      <c r="Q51" s="72">
        <f>[1]Stugum!E34</f>
        <v>68571.199999999997</v>
      </c>
      <c r="R51" s="55">
        <f t="shared" si="7"/>
        <v>0</v>
      </c>
      <c r="S51" s="72">
        <f>[1]Ծրագրային!AA51</f>
        <v>0</v>
      </c>
      <c r="T51" s="73">
        <f>[1]Stugum!K34</f>
        <v>0</v>
      </c>
      <c r="U51" s="56">
        <f t="shared" si="8"/>
        <v>0</v>
      </c>
      <c r="V51" s="51">
        <f t="shared" si="9"/>
        <v>71551.399999999994</v>
      </c>
      <c r="W51" s="52">
        <f t="shared" si="10"/>
        <v>63227.100000000006</v>
      </c>
      <c r="X51" s="53">
        <f t="shared" si="11"/>
        <v>8324.2999999999884</v>
      </c>
      <c r="Y51" s="72">
        <f>[1]Ծրագրային!AI51</f>
        <v>58291.4</v>
      </c>
      <c r="Z51" s="73">
        <f>[1]Dramarkx!F34</f>
        <v>54799.200000000004</v>
      </c>
      <c r="AA51" s="52">
        <f t="shared" si="12"/>
        <v>3492.1999999999971</v>
      </c>
      <c r="AB51" s="73">
        <f>[1]Ծրագրային!AM51</f>
        <v>10385</v>
      </c>
      <c r="AC51" s="72">
        <f>[1]Dramarkx!G34</f>
        <v>6982.8</v>
      </c>
      <c r="AD51" s="52">
        <f t="shared" si="13"/>
        <v>3402.2</v>
      </c>
      <c r="AE51" s="72">
        <f>[1]Ծրագրային!AQ51</f>
        <v>0</v>
      </c>
      <c r="AF51" s="73">
        <f>[1]Dramarkx!AK34</f>
        <v>0</v>
      </c>
      <c r="AG51" s="52">
        <f t="shared" si="14"/>
        <v>0</v>
      </c>
      <c r="AH51" s="73">
        <f>[1]Ծրագրային!AU51</f>
        <v>2875</v>
      </c>
      <c r="AI51" s="72">
        <f>[1]Dramarkx!BD34</f>
        <v>1445.1</v>
      </c>
      <c r="AJ51" s="53">
        <f t="shared" si="15"/>
        <v>1429.9</v>
      </c>
    </row>
    <row r="52" spans="1:36" ht="23.25">
      <c r="A52" s="32">
        <v>32</v>
      </c>
      <c r="B52" s="62" t="s">
        <v>67</v>
      </c>
      <c r="C52" s="70">
        <v>4639.5999999999894</v>
      </c>
      <c r="D52" s="51">
        <f t="shared" si="1"/>
        <v>78059</v>
      </c>
      <c r="E52" s="52">
        <f t="shared" si="2"/>
        <v>78059</v>
      </c>
      <c r="F52" s="53">
        <f t="shared" si="3"/>
        <v>0</v>
      </c>
      <c r="G52" s="73">
        <v>0</v>
      </c>
      <c r="H52" s="72">
        <v>0</v>
      </c>
      <c r="I52" s="55">
        <f t="shared" si="4"/>
        <v>0</v>
      </c>
      <c r="J52" s="72">
        <f>[1]Ծրագրային!O52</f>
        <v>0</v>
      </c>
      <c r="K52" s="73">
        <f>[1]Stugum!J35</f>
        <v>0</v>
      </c>
      <c r="L52" s="55">
        <f t="shared" si="5"/>
        <v>0</v>
      </c>
      <c r="M52" s="72">
        <f>[1]Ծրագրային!S52</f>
        <v>268.60000000000002</v>
      </c>
      <c r="N52" s="73">
        <f>[1]Stugum!H35</f>
        <v>268.60000000000002</v>
      </c>
      <c r="O52" s="55">
        <f t="shared" si="6"/>
        <v>0</v>
      </c>
      <c r="P52" s="73">
        <f>[1]Ծրագրային!W52</f>
        <v>77790.399999999994</v>
      </c>
      <c r="Q52" s="72">
        <f>[1]Stugum!E35</f>
        <v>77790.399999999994</v>
      </c>
      <c r="R52" s="55">
        <f t="shared" si="7"/>
        <v>0</v>
      </c>
      <c r="S52" s="72">
        <f>[1]Ծրագրային!AA52</f>
        <v>0</v>
      </c>
      <c r="T52" s="73">
        <f>[1]Stugum!K35</f>
        <v>0</v>
      </c>
      <c r="U52" s="56">
        <f t="shared" si="8"/>
        <v>0</v>
      </c>
      <c r="V52" s="51">
        <f t="shared" si="9"/>
        <v>82698.600000000006</v>
      </c>
      <c r="W52" s="52">
        <f t="shared" si="10"/>
        <v>78173.600000000006</v>
      </c>
      <c r="X52" s="53">
        <f t="shared" si="11"/>
        <v>4525</v>
      </c>
      <c r="Y52" s="72">
        <f>[1]Ծրագրային!AI52</f>
        <v>71522.8</v>
      </c>
      <c r="Z52" s="73">
        <f>[1]Dramarkx!F35</f>
        <v>70701.2</v>
      </c>
      <c r="AA52" s="52">
        <f t="shared" si="12"/>
        <v>821.60000000000582</v>
      </c>
      <c r="AB52" s="73">
        <f>[1]Ծրագրային!AM52</f>
        <v>8775.7999999999993</v>
      </c>
      <c r="AC52" s="72">
        <f>[1]Dramarkx!G35</f>
        <v>5600.6</v>
      </c>
      <c r="AD52" s="52">
        <f t="shared" si="13"/>
        <v>3175.1999999999989</v>
      </c>
      <c r="AE52" s="72">
        <f>[1]Ծրագրային!AQ52</f>
        <v>0</v>
      </c>
      <c r="AF52" s="73">
        <f>[1]Dramarkx!AK35</f>
        <v>0</v>
      </c>
      <c r="AG52" s="52">
        <f t="shared" si="14"/>
        <v>0</v>
      </c>
      <c r="AH52" s="73">
        <f>[1]Ծրագրային!AU52</f>
        <v>2400</v>
      </c>
      <c r="AI52" s="72">
        <f>[1]Dramarkx!BD35</f>
        <v>1871.8</v>
      </c>
      <c r="AJ52" s="53">
        <f t="shared" si="15"/>
        <v>528.20000000000005</v>
      </c>
    </row>
    <row r="53" spans="1:36">
      <c r="A53" s="32">
        <v>33</v>
      </c>
      <c r="B53" s="62" t="s">
        <v>68</v>
      </c>
      <c r="C53" s="70">
        <v>1885.1999999999957</v>
      </c>
      <c r="D53" s="51">
        <f t="shared" si="1"/>
        <v>49510.700000000004</v>
      </c>
      <c r="E53" s="52">
        <f t="shared" si="2"/>
        <v>49504.700000000004</v>
      </c>
      <c r="F53" s="53">
        <f t="shared" si="3"/>
        <v>6</v>
      </c>
      <c r="G53" s="73">
        <v>0</v>
      </c>
      <c r="H53" s="72">
        <v>0</v>
      </c>
      <c r="I53" s="55">
        <f t="shared" si="4"/>
        <v>0</v>
      </c>
      <c r="J53" s="72">
        <f>[1]Ծրագրային!O53</f>
        <v>6</v>
      </c>
      <c r="K53" s="73">
        <f>[1]Stugum!J36</f>
        <v>0</v>
      </c>
      <c r="L53" s="55">
        <f t="shared" si="5"/>
        <v>6</v>
      </c>
      <c r="M53" s="72">
        <f>[1]Ծրագրային!S53</f>
        <v>78.400000000000006</v>
      </c>
      <c r="N53" s="73">
        <f>[1]Stugum!H36</f>
        <v>78.400000000000006</v>
      </c>
      <c r="O53" s="55">
        <f t="shared" si="6"/>
        <v>0</v>
      </c>
      <c r="P53" s="73">
        <f>[1]Ծրագրային!W53</f>
        <v>49426.3</v>
      </c>
      <c r="Q53" s="72">
        <f>[1]Stugum!E36</f>
        <v>49426.3</v>
      </c>
      <c r="R53" s="55">
        <f t="shared" si="7"/>
        <v>0</v>
      </c>
      <c r="S53" s="72">
        <f>[1]Ծրագրային!AA53</f>
        <v>0</v>
      </c>
      <c r="T53" s="73">
        <f>[1]Stugum!K36</f>
        <v>0</v>
      </c>
      <c r="U53" s="56">
        <f t="shared" si="8"/>
        <v>0</v>
      </c>
      <c r="V53" s="51">
        <f t="shared" si="9"/>
        <v>51395.9</v>
      </c>
      <c r="W53" s="52">
        <f t="shared" si="10"/>
        <v>50321.1</v>
      </c>
      <c r="X53" s="53">
        <f t="shared" si="11"/>
        <v>1074.8000000000029</v>
      </c>
      <c r="Y53" s="72">
        <f>[1]Ծրագրային!AI53</f>
        <v>48217.2</v>
      </c>
      <c r="Z53" s="73">
        <f>[1]Dramarkx!F36</f>
        <v>47822.2</v>
      </c>
      <c r="AA53" s="52">
        <f t="shared" si="12"/>
        <v>395</v>
      </c>
      <c r="AB53" s="73">
        <f>[1]Ծրագրային!AM53</f>
        <v>3090.4</v>
      </c>
      <c r="AC53" s="72">
        <f>[1]Dramarkx!G36</f>
        <v>2415.6000000000004</v>
      </c>
      <c r="AD53" s="52">
        <f t="shared" si="13"/>
        <v>674.79999999999973</v>
      </c>
      <c r="AE53" s="72">
        <f>[1]Ծրագրային!AQ53</f>
        <v>0</v>
      </c>
      <c r="AF53" s="73">
        <f>[1]Dramarkx!AK36</f>
        <v>0</v>
      </c>
      <c r="AG53" s="52">
        <f t="shared" si="14"/>
        <v>0</v>
      </c>
      <c r="AH53" s="73">
        <f>[1]Ծրագրային!AU53</f>
        <v>88.3</v>
      </c>
      <c r="AI53" s="72">
        <f>[1]Dramarkx!BD36</f>
        <v>83.3</v>
      </c>
      <c r="AJ53" s="53">
        <f t="shared" si="15"/>
        <v>5</v>
      </c>
    </row>
    <row r="54" spans="1:36">
      <c r="A54" s="32">
        <v>34</v>
      </c>
      <c r="B54" s="62" t="s">
        <v>69</v>
      </c>
      <c r="C54" s="70">
        <v>753.80000000000439</v>
      </c>
      <c r="D54" s="51">
        <f t="shared" si="1"/>
        <v>44197.200000000004</v>
      </c>
      <c r="E54" s="52">
        <f t="shared" si="2"/>
        <v>44197.200000000004</v>
      </c>
      <c r="F54" s="53">
        <f t="shared" si="3"/>
        <v>0</v>
      </c>
      <c r="G54" s="73">
        <v>90</v>
      </c>
      <c r="H54" s="72">
        <v>90</v>
      </c>
      <c r="I54" s="55">
        <f t="shared" si="4"/>
        <v>0</v>
      </c>
      <c r="J54" s="72">
        <v>0</v>
      </c>
      <c r="K54" s="73">
        <v>0</v>
      </c>
      <c r="L54" s="55">
        <f t="shared" si="5"/>
        <v>0</v>
      </c>
      <c r="M54" s="72">
        <f>[1]Ծրագրային!S54</f>
        <v>656.4</v>
      </c>
      <c r="N54" s="73">
        <f>[1]Stugum!H37</f>
        <v>656.4</v>
      </c>
      <c r="O54" s="55">
        <f t="shared" si="6"/>
        <v>0</v>
      </c>
      <c r="P54" s="73">
        <f>[1]Ծրագրային!W54</f>
        <v>43450.8</v>
      </c>
      <c r="Q54" s="72">
        <f>[1]Stugum!E37</f>
        <v>43450.8</v>
      </c>
      <c r="R54" s="55">
        <f t="shared" si="7"/>
        <v>0</v>
      </c>
      <c r="S54" s="72">
        <f>[1]Ծրագրային!AA54</f>
        <v>0</v>
      </c>
      <c r="T54" s="73">
        <f>[1]Stugum!K37</f>
        <v>0</v>
      </c>
      <c r="U54" s="56">
        <f t="shared" si="8"/>
        <v>0</v>
      </c>
      <c r="V54" s="51">
        <f t="shared" si="9"/>
        <v>44951</v>
      </c>
      <c r="W54" s="52">
        <f t="shared" si="10"/>
        <v>44803.7</v>
      </c>
      <c r="X54" s="53">
        <f t="shared" si="11"/>
        <v>147.30000000000291</v>
      </c>
      <c r="Y54" s="72">
        <f>[1]Ծրագրային!AI54</f>
        <v>42457.9</v>
      </c>
      <c r="Z54" s="73">
        <f>[1]Dramarkx!F37</f>
        <v>42457.5</v>
      </c>
      <c r="AA54" s="52">
        <f t="shared" si="12"/>
        <v>0.40000000000145519</v>
      </c>
      <c r="AB54" s="73">
        <f>[1]Ծրագրային!AM54</f>
        <v>2289.1</v>
      </c>
      <c r="AC54" s="72">
        <f>[1]Dramarkx!G37</f>
        <v>2187.6999999999998</v>
      </c>
      <c r="AD54" s="52">
        <f t="shared" si="13"/>
        <v>101.40000000000009</v>
      </c>
      <c r="AE54" s="72">
        <f>[1]Ծրագրային!AQ54</f>
        <v>0</v>
      </c>
      <c r="AF54" s="73">
        <f>[1]Dramarkx!AK37</f>
        <v>0</v>
      </c>
      <c r="AG54" s="52">
        <f t="shared" si="14"/>
        <v>0</v>
      </c>
      <c r="AH54" s="73">
        <f>[1]Ծրագրային!AU54</f>
        <v>204</v>
      </c>
      <c r="AI54" s="72">
        <f>[1]Dramarkx!BD37</f>
        <v>158.5</v>
      </c>
      <c r="AJ54" s="53">
        <f t="shared" si="15"/>
        <v>45.5</v>
      </c>
    </row>
    <row r="55" spans="1:36">
      <c r="A55" s="32">
        <v>35</v>
      </c>
      <c r="B55" s="62" t="s">
        <v>70</v>
      </c>
      <c r="C55" s="70">
        <v>4437.8000000000047</v>
      </c>
      <c r="D55" s="51">
        <f t="shared" si="1"/>
        <v>56203.4</v>
      </c>
      <c r="E55" s="52">
        <f t="shared" si="2"/>
        <v>56203.4</v>
      </c>
      <c r="F55" s="53">
        <f t="shared" si="3"/>
        <v>0</v>
      </c>
      <c r="G55" s="73">
        <v>0</v>
      </c>
      <c r="H55" s="72">
        <v>0</v>
      </c>
      <c r="I55" s="55">
        <f t="shared" si="4"/>
        <v>0</v>
      </c>
      <c r="J55" s="72">
        <f>[1]Ծրագրային!O55</f>
        <v>0</v>
      </c>
      <c r="K55" s="73">
        <f>[1]Stugum!J38</f>
        <v>0</v>
      </c>
      <c r="L55" s="55">
        <f t="shared" si="5"/>
        <v>0</v>
      </c>
      <c r="M55" s="72">
        <f>[1]Ծրագրային!S55</f>
        <v>103.8</v>
      </c>
      <c r="N55" s="73">
        <f>[1]Stugum!H38</f>
        <v>103.8</v>
      </c>
      <c r="O55" s="55">
        <f t="shared" si="6"/>
        <v>0</v>
      </c>
      <c r="P55" s="73">
        <f>[1]Ծրագրային!W55</f>
        <v>56099.6</v>
      </c>
      <c r="Q55" s="72">
        <f>[1]Stugum!E38</f>
        <v>56099.6</v>
      </c>
      <c r="R55" s="55">
        <f t="shared" si="7"/>
        <v>0</v>
      </c>
      <c r="S55" s="72">
        <f>[1]Ծրագրային!AA55</f>
        <v>0</v>
      </c>
      <c r="T55" s="73">
        <f>[1]Stugum!K38</f>
        <v>0</v>
      </c>
      <c r="U55" s="56">
        <f t="shared" si="8"/>
        <v>0</v>
      </c>
      <c r="V55" s="51">
        <f t="shared" si="9"/>
        <v>60641.2</v>
      </c>
      <c r="W55" s="52">
        <f t="shared" si="10"/>
        <v>50504.799999999996</v>
      </c>
      <c r="X55" s="53">
        <f t="shared" si="11"/>
        <v>10136.400000000001</v>
      </c>
      <c r="Y55" s="72">
        <f>[1]Ծրագրային!AI55</f>
        <v>49087.7</v>
      </c>
      <c r="Z55" s="73">
        <f>[1]Dramarkx!F38</f>
        <v>44232.7</v>
      </c>
      <c r="AA55" s="52">
        <f t="shared" si="12"/>
        <v>4855</v>
      </c>
      <c r="AB55" s="73">
        <f>[1]Ծրագրային!AM55</f>
        <v>8413.5</v>
      </c>
      <c r="AC55" s="72">
        <f>[1]Dramarkx!G38</f>
        <v>4494.6000000000004</v>
      </c>
      <c r="AD55" s="52">
        <f t="shared" si="13"/>
        <v>3918.8999999999996</v>
      </c>
      <c r="AE55" s="72">
        <f>[1]Ծրագրային!AQ55</f>
        <v>0</v>
      </c>
      <c r="AF55" s="73">
        <f>[1]Dramarkx!AK38</f>
        <v>0</v>
      </c>
      <c r="AG55" s="52">
        <f t="shared" si="14"/>
        <v>0</v>
      </c>
      <c r="AH55" s="73">
        <f>[1]Ծրագրային!AU55</f>
        <v>3140</v>
      </c>
      <c r="AI55" s="72">
        <f>[1]Dramarkx!BD38</f>
        <v>1777.5</v>
      </c>
      <c r="AJ55" s="53">
        <f t="shared" si="15"/>
        <v>1362.5</v>
      </c>
    </row>
    <row r="56" spans="1:36">
      <c r="A56" s="32">
        <v>36</v>
      </c>
      <c r="B56" s="62" t="s">
        <v>71</v>
      </c>
      <c r="C56" s="70">
        <v>1182.1999999999928</v>
      </c>
      <c r="D56" s="51">
        <f t="shared" si="1"/>
        <v>49065.100000000006</v>
      </c>
      <c r="E56" s="52">
        <f t="shared" si="2"/>
        <v>49065.100000000006</v>
      </c>
      <c r="F56" s="53">
        <f t="shared" si="3"/>
        <v>0</v>
      </c>
      <c r="G56" s="73">
        <v>0</v>
      </c>
      <c r="H56" s="72">
        <v>0</v>
      </c>
      <c r="I56" s="55">
        <f t="shared" si="4"/>
        <v>0</v>
      </c>
      <c r="J56" s="72">
        <f>[1]Ծրագրային!O56</f>
        <v>0</v>
      </c>
      <c r="K56" s="73">
        <f>[1]Stugum!J39</f>
        <v>0</v>
      </c>
      <c r="L56" s="55">
        <f t="shared" si="5"/>
        <v>0</v>
      </c>
      <c r="M56" s="72">
        <f>[1]Ծրագրային!S56</f>
        <v>129.30000000000001</v>
      </c>
      <c r="N56" s="73">
        <f>[1]Stugum!H39</f>
        <v>129.30000000000001</v>
      </c>
      <c r="O56" s="55">
        <f t="shared" si="6"/>
        <v>0</v>
      </c>
      <c r="P56" s="73">
        <f>[1]Ծրագրային!W56</f>
        <v>48935.8</v>
      </c>
      <c r="Q56" s="72">
        <f>[1]Stugum!E39</f>
        <v>48935.8</v>
      </c>
      <c r="R56" s="55">
        <f t="shared" si="7"/>
        <v>0</v>
      </c>
      <c r="S56" s="72">
        <f>[1]Ծրագրային!AA56</f>
        <v>0</v>
      </c>
      <c r="T56" s="73">
        <f>[1]Stugum!K39</f>
        <v>0</v>
      </c>
      <c r="U56" s="56">
        <f t="shared" si="8"/>
        <v>0</v>
      </c>
      <c r="V56" s="51">
        <f t="shared" si="9"/>
        <v>50247.3</v>
      </c>
      <c r="W56" s="52">
        <f t="shared" si="10"/>
        <v>49702.400000000001</v>
      </c>
      <c r="X56" s="53">
        <f t="shared" si="11"/>
        <v>544.90000000000146</v>
      </c>
      <c r="Y56" s="72">
        <f>[1]Ծրագրային!AI56</f>
        <v>46078</v>
      </c>
      <c r="Z56" s="73">
        <f>[1]Dramarkx!F39</f>
        <v>45965.599999999999</v>
      </c>
      <c r="AA56" s="52">
        <f t="shared" si="12"/>
        <v>112.40000000000146</v>
      </c>
      <c r="AB56" s="73">
        <f>[1]Ծրագրային!AM56</f>
        <v>3654.3</v>
      </c>
      <c r="AC56" s="72">
        <f>[1]Dramarkx!G39</f>
        <v>3587.7999999999997</v>
      </c>
      <c r="AD56" s="52">
        <f t="shared" si="13"/>
        <v>66.500000000000455</v>
      </c>
      <c r="AE56" s="72">
        <f>[1]Ծրագրային!AQ56</f>
        <v>0</v>
      </c>
      <c r="AF56" s="73">
        <f>[1]Dramarkx!AK39</f>
        <v>0</v>
      </c>
      <c r="AG56" s="52">
        <f t="shared" si="14"/>
        <v>0</v>
      </c>
      <c r="AH56" s="73">
        <f>[1]Ծրագրային!AU56</f>
        <v>515</v>
      </c>
      <c r="AI56" s="72">
        <f>[1]Dramarkx!BD39</f>
        <v>149</v>
      </c>
      <c r="AJ56" s="53">
        <f t="shared" si="15"/>
        <v>366</v>
      </c>
    </row>
    <row r="57" spans="1:36">
      <c r="A57" s="32">
        <v>37</v>
      </c>
      <c r="B57" s="62" t="s">
        <v>72</v>
      </c>
      <c r="C57" s="70">
        <v>9661.0999999999967</v>
      </c>
      <c r="D57" s="51">
        <f t="shared" si="1"/>
        <v>49898.1</v>
      </c>
      <c r="E57" s="52">
        <f t="shared" si="2"/>
        <v>49898.1</v>
      </c>
      <c r="F57" s="53">
        <f t="shared" si="3"/>
        <v>0</v>
      </c>
      <c r="G57" s="73">
        <v>0</v>
      </c>
      <c r="H57" s="72">
        <v>0</v>
      </c>
      <c r="I57" s="55">
        <f t="shared" si="4"/>
        <v>0</v>
      </c>
      <c r="J57" s="72">
        <f>[1]Ծրագրային!O57</f>
        <v>0</v>
      </c>
      <c r="K57" s="73">
        <f>[1]Stugum!J40</f>
        <v>0</v>
      </c>
      <c r="L57" s="55">
        <f t="shared" si="5"/>
        <v>0</v>
      </c>
      <c r="M57" s="72">
        <f>[1]Ծրագրային!S57</f>
        <v>131.1</v>
      </c>
      <c r="N57" s="73">
        <f>[1]Stugum!H40</f>
        <v>131.1</v>
      </c>
      <c r="O57" s="55">
        <f t="shared" si="6"/>
        <v>0</v>
      </c>
      <c r="P57" s="73">
        <f>[1]Ծրագրային!W57</f>
        <v>49767</v>
      </c>
      <c r="Q57" s="72">
        <f>[1]Stugum!E40</f>
        <v>49767</v>
      </c>
      <c r="R57" s="55">
        <f t="shared" si="7"/>
        <v>0</v>
      </c>
      <c r="S57" s="72">
        <f>[1]Ծրագրային!AA57</f>
        <v>0</v>
      </c>
      <c r="T57" s="73">
        <f>[1]Stugum!K40</f>
        <v>0</v>
      </c>
      <c r="U57" s="56">
        <f t="shared" si="8"/>
        <v>0</v>
      </c>
      <c r="V57" s="51">
        <f t="shared" si="9"/>
        <v>59559.199999999997</v>
      </c>
      <c r="W57" s="52">
        <f t="shared" si="10"/>
        <v>51228.000000000007</v>
      </c>
      <c r="X57" s="53">
        <f t="shared" si="11"/>
        <v>8331.1999999999898</v>
      </c>
      <c r="Y57" s="72">
        <f>[1]Ծրագրային!AI57</f>
        <v>52810.400000000001</v>
      </c>
      <c r="Z57" s="73">
        <f>[1]Dramarkx!F40</f>
        <v>48719.100000000006</v>
      </c>
      <c r="AA57" s="52">
        <f t="shared" si="12"/>
        <v>4091.2999999999956</v>
      </c>
      <c r="AB57" s="73">
        <f>[1]Ծրագրային!AM57</f>
        <v>4881.1000000000004</v>
      </c>
      <c r="AC57" s="72">
        <f>[1]Dramarkx!G40</f>
        <v>2308.9</v>
      </c>
      <c r="AD57" s="52">
        <f t="shared" si="13"/>
        <v>2572.2000000000003</v>
      </c>
      <c r="AE57" s="72">
        <f>[1]Ծրագրային!AQ57</f>
        <v>0</v>
      </c>
      <c r="AF57" s="73">
        <f>[1]Dramarkx!AK40</f>
        <v>0</v>
      </c>
      <c r="AG57" s="52">
        <f t="shared" si="14"/>
        <v>0</v>
      </c>
      <c r="AH57" s="73">
        <f>[1]Ծրագրային!AU57</f>
        <v>1867.7</v>
      </c>
      <c r="AI57" s="72">
        <f>[1]Dramarkx!BD40</f>
        <v>200</v>
      </c>
      <c r="AJ57" s="53">
        <f t="shared" si="15"/>
        <v>1667.7</v>
      </c>
    </row>
    <row r="58" spans="1:36" ht="34.5">
      <c r="A58" s="32">
        <v>38</v>
      </c>
      <c r="B58" s="62" t="s">
        <v>73</v>
      </c>
      <c r="C58" s="70">
        <v>10735.299999999997</v>
      </c>
      <c r="D58" s="51">
        <f t="shared" si="1"/>
        <v>101131</v>
      </c>
      <c r="E58" s="52">
        <f t="shared" si="2"/>
        <v>101125</v>
      </c>
      <c r="F58" s="53">
        <f t="shared" si="3"/>
        <v>6</v>
      </c>
      <c r="G58" s="73">
        <v>0</v>
      </c>
      <c r="H58" s="72">
        <v>0</v>
      </c>
      <c r="I58" s="55">
        <f t="shared" si="4"/>
        <v>0</v>
      </c>
      <c r="J58" s="72">
        <f>[1]Ծրագրային!O58</f>
        <v>6</v>
      </c>
      <c r="K58" s="73">
        <f>[1]Stugum!J41</f>
        <v>0</v>
      </c>
      <c r="L58" s="55">
        <f t="shared" si="5"/>
        <v>6</v>
      </c>
      <c r="M58" s="72">
        <f>[1]Ծրագրային!S58</f>
        <v>458.9</v>
      </c>
      <c r="N58" s="73">
        <f>[1]Stugum!H41</f>
        <v>458.9</v>
      </c>
      <c r="O58" s="55">
        <f t="shared" si="6"/>
        <v>0</v>
      </c>
      <c r="P58" s="73">
        <f>[1]Ծրագրային!W58</f>
        <v>100666.1</v>
      </c>
      <c r="Q58" s="72">
        <f>[1]Stugum!E41</f>
        <v>100666.1</v>
      </c>
      <c r="R58" s="55">
        <f t="shared" si="7"/>
        <v>0</v>
      </c>
      <c r="S58" s="72">
        <f>[1]Ծրագրային!AA58</f>
        <v>0</v>
      </c>
      <c r="T58" s="73">
        <f>[1]Stugum!K41</f>
        <v>0</v>
      </c>
      <c r="U58" s="56">
        <f t="shared" si="8"/>
        <v>0</v>
      </c>
      <c r="V58" s="51">
        <f t="shared" si="9"/>
        <v>111866.3</v>
      </c>
      <c r="W58" s="52">
        <f t="shared" si="10"/>
        <v>97194.3</v>
      </c>
      <c r="X58" s="53">
        <f t="shared" si="11"/>
        <v>14672</v>
      </c>
      <c r="Y58" s="72">
        <f>[1]Ծրագրային!AI58</f>
        <v>96801.1</v>
      </c>
      <c r="Z58" s="73">
        <f>[1]Dramarkx!F41</f>
        <v>87530.2</v>
      </c>
      <c r="AA58" s="52">
        <f t="shared" si="12"/>
        <v>9270.9000000000087</v>
      </c>
      <c r="AB58" s="73">
        <f>[1]Ծրագրային!AM58</f>
        <v>10597</v>
      </c>
      <c r="AC58" s="72">
        <f>[1]Dramarkx!G41</f>
        <v>6783.0999999999995</v>
      </c>
      <c r="AD58" s="52">
        <f t="shared" si="13"/>
        <v>3813.9000000000005</v>
      </c>
      <c r="AE58" s="72">
        <f>[1]Ծրագրային!AQ58</f>
        <v>0</v>
      </c>
      <c r="AF58" s="73">
        <f>[1]Dramarkx!AK41</f>
        <v>0</v>
      </c>
      <c r="AG58" s="52">
        <f t="shared" si="14"/>
        <v>0</v>
      </c>
      <c r="AH58" s="73">
        <f>[1]Ծրագրային!AU58</f>
        <v>4468.2</v>
      </c>
      <c r="AI58" s="72">
        <f>[1]Dramarkx!BD41</f>
        <v>2881</v>
      </c>
      <c r="AJ58" s="53">
        <f t="shared" si="15"/>
        <v>1587.1999999999998</v>
      </c>
    </row>
    <row r="59" spans="1:36">
      <c r="A59" s="32">
        <v>39</v>
      </c>
      <c r="B59" s="62" t="s">
        <v>74</v>
      </c>
      <c r="C59" s="70">
        <v>2678.0999999999913</v>
      </c>
      <c r="D59" s="51">
        <f t="shared" si="1"/>
        <v>50134.3</v>
      </c>
      <c r="E59" s="52">
        <f t="shared" si="2"/>
        <v>50800.3</v>
      </c>
      <c r="F59" s="53">
        <f t="shared" si="3"/>
        <v>-666</v>
      </c>
      <c r="G59" s="73">
        <v>0</v>
      </c>
      <c r="H59" s="72">
        <v>0</v>
      </c>
      <c r="I59" s="55">
        <f t="shared" si="4"/>
        <v>0</v>
      </c>
      <c r="J59" s="72">
        <f>[1]Ծրագրային!O59</f>
        <v>0</v>
      </c>
      <c r="K59" s="73">
        <f>[1]Stugum!J42</f>
        <v>0</v>
      </c>
      <c r="L59" s="55">
        <f t="shared" si="5"/>
        <v>0</v>
      </c>
      <c r="M59" s="72">
        <f>[1]Ծրագրային!S59</f>
        <v>269.89999999999998</v>
      </c>
      <c r="N59" s="73">
        <f>[1]Stugum!H42</f>
        <v>355.5</v>
      </c>
      <c r="O59" s="55">
        <f t="shared" si="6"/>
        <v>-85.600000000000023</v>
      </c>
      <c r="P59" s="73">
        <f>[1]Ծրագրային!W59</f>
        <v>49864.4</v>
      </c>
      <c r="Q59" s="72">
        <f>[1]Stugum!E42</f>
        <v>50444.800000000003</v>
      </c>
      <c r="R59" s="55">
        <f t="shared" si="7"/>
        <v>-580.40000000000146</v>
      </c>
      <c r="S59" s="72">
        <f>[1]Ծրագրային!AA59</f>
        <v>0</v>
      </c>
      <c r="T59" s="73">
        <f>[1]Stugum!K42</f>
        <v>0</v>
      </c>
      <c r="U59" s="56">
        <f t="shared" si="8"/>
        <v>0</v>
      </c>
      <c r="V59" s="51">
        <f t="shared" si="9"/>
        <v>52812.4</v>
      </c>
      <c r="W59" s="52">
        <f t="shared" si="10"/>
        <v>52711.4</v>
      </c>
      <c r="X59" s="53">
        <f t="shared" si="11"/>
        <v>101</v>
      </c>
      <c r="Y59" s="72">
        <f>[1]Ծրագրային!AI59</f>
        <v>50074.400000000001</v>
      </c>
      <c r="Z59" s="73">
        <f>[1]Dramarkx!F42</f>
        <v>48895.3</v>
      </c>
      <c r="AA59" s="52">
        <f t="shared" si="12"/>
        <v>1179.0999999999985</v>
      </c>
      <c r="AB59" s="73">
        <f>[1]Ծրագրային!AM59</f>
        <v>2618</v>
      </c>
      <c r="AC59" s="72">
        <f>[1]Dramarkx!G42</f>
        <v>2187.8999999999996</v>
      </c>
      <c r="AD59" s="52">
        <f t="shared" si="13"/>
        <v>430.10000000000036</v>
      </c>
      <c r="AE59" s="72">
        <f>[1]Ծրագրային!AQ59</f>
        <v>80</v>
      </c>
      <c r="AF59" s="73">
        <f>[1]Dramarkx!AK42</f>
        <v>0</v>
      </c>
      <c r="AG59" s="52">
        <f t="shared" si="14"/>
        <v>80</v>
      </c>
      <c r="AH59" s="73">
        <f>[1]Ծրագրային!AU59</f>
        <v>40</v>
      </c>
      <c r="AI59" s="72">
        <f>[1]Dramarkx!BD42</f>
        <v>1628.1999999999998</v>
      </c>
      <c r="AJ59" s="53">
        <f t="shared" si="15"/>
        <v>-1588.1999999999998</v>
      </c>
    </row>
    <row r="60" spans="1:36">
      <c r="A60" s="32">
        <v>40</v>
      </c>
      <c r="B60" s="62" t="s">
        <v>75</v>
      </c>
      <c r="C60" s="70">
        <v>2008.6999999999985</v>
      </c>
      <c r="D60" s="51">
        <f t="shared" si="1"/>
        <v>50520.6</v>
      </c>
      <c r="E60" s="52">
        <f t="shared" si="2"/>
        <v>50520.6</v>
      </c>
      <c r="F60" s="53">
        <f t="shared" si="3"/>
        <v>0</v>
      </c>
      <c r="G60" s="73">
        <v>0</v>
      </c>
      <c r="H60" s="72">
        <v>0</v>
      </c>
      <c r="I60" s="55">
        <f t="shared" si="4"/>
        <v>0</v>
      </c>
      <c r="J60" s="72">
        <f>[1]Ծրագրային!O60</f>
        <v>0</v>
      </c>
      <c r="K60" s="73">
        <f>[1]Stugum!J43</f>
        <v>0</v>
      </c>
      <c r="L60" s="55">
        <f t="shared" si="5"/>
        <v>0</v>
      </c>
      <c r="M60" s="72">
        <f>[1]Ծրագրային!S60</f>
        <v>13.2</v>
      </c>
      <c r="N60" s="73">
        <f>[1]Stugum!H43</f>
        <v>13.2</v>
      </c>
      <c r="O60" s="55">
        <f t="shared" si="6"/>
        <v>0</v>
      </c>
      <c r="P60" s="73">
        <f>[1]Ծրագրային!W60</f>
        <v>50507.4</v>
      </c>
      <c r="Q60" s="72">
        <f>[1]Stugum!E43</f>
        <v>50507.4</v>
      </c>
      <c r="R60" s="55">
        <f t="shared" si="7"/>
        <v>0</v>
      </c>
      <c r="S60" s="72">
        <f>[1]Ծրագրային!AA60</f>
        <v>0</v>
      </c>
      <c r="T60" s="73">
        <f>[1]Stugum!K43</f>
        <v>0</v>
      </c>
      <c r="U60" s="56">
        <f t="shared" si="8"/>
        <v>0</v>
      </c>
      <c r="V60" s="51">
        <f t="shared" si="9"/>
        <v>52529.299999999996</v>
      </c>
      <c r="W60" s="52">
        <f t="shared" si="10"/>
        <v>51549.600000000006</v>
      </c>
      <c r="X60" s="53">
        <f t="shared" si="11"/>
        <v>979.69999999998981</v>
      </c>
      <c r="Y60" s="72">
        <f>[1]Ծրագրային!AI60</f>
        <v>48924.1</v>
      </c>
      <c r="Z60" s="73">
        <f>[1]Dramarkx!F43</f>
        <v>48538.8</v>
      </c>
      <c r="AA60" s="52">
        <f t="shared" si="12"/>
        <v>385.29999999999563</v>
      </c>
      <c r="AB60" s="73">
        <f>[1]Ծրագրային!AM60</f>
        <v>2685.7</v>
      </c>
      <c r="AC60" s="72">
        <f>[1]Dramarkx!G43</f>
        <v>2218.5</v>
      </c>
      <c r="AD60" s="52">
        <f t="shared" si="13"/>
        <v>467.19999999999982</v>
      </c>
      <c r="AE60" s="72">
        <f>[1]Ծրագրային!AQ60</f>
        <v>0</v>
      </c>
      <c r="AF60" s="73">
        <f>[1]Dramarkx!AK43</f>
        <v>0</v>
      </c>
      <c r="AG60" s="52">
        <f t="shared" si="14"/>
        <v>0</v>
      </c>
      <c r="AH60" s="73">
        <f>[1]Ծրագրային!AU60</f>
        <v>919.5</v>
      </c>
      <c r="AI60" s="72">
        <f>[1]Dramarkx!BD43</f>
        <v>792.3</v>
      </c>
      <c r="AJ60" s="53">
        <f t="shared" si="15"/>
        <v>127.20000000000005</v>
      </c>
    </row>
    <row r="61" spans="1:36" ht="23.25">
      <c r="A61" s="32">
        <v>41</v>
      </c>
      <c r="B61" s="63" t="s">
        <v>76</v>
      </c>
      <c r="C61" s="70">
        <v>3210.1000000000145</v>
      </c>
      <c r="D61" s="51">
        <f t="shared" si="1"/>
        <v>84859.099999999991</v>
      </c>
      <c r="E61" s="52">
        <f t="shared" si="2"/>
        <v>84859.099999999991</v>
      </c>
      <c r="F61" s="53">
        <f t="shared" si="3"/>
        <v>0</v>
      </c>
      <c r="G61" s="73">
        <v>0</v>
      </c>
      <c r="H61" s="72">
        <v>0</v>
      </c>
      <c r="I61" s="55">
        <f t="shared" si="4"/>
        <v>0</v>
      </c>
      <c r="J61" s="72">
        <f>[1]Ծրագրային!O61</f>
        <v>80</v>
      </c>
      <c r="K61" s="73">
        <f>[1]Stugum!J44</f>
        <v>80</v>
      </c>
      <c r="L61" s="55">
        <f t="shared" si="5"/>
        <v>0</v>
      </c>
      <c r="M61" s="72">
        <f>[1]Ծրագրային!S61</f>
        <v>138.9</v>
      </c>
      <c r="N61" s="73">
        <f>[1]Stugum!H44</f>
        <v>138.9</v>
      </c>
      <c r="O61" s="55">
        <f t="shared" si="6"/>
        <v>0</v>
      </c>
      <c r="P61" s="73">
        <f>[1]Ծրագրային!W61</f>
        <v>84640.2</v>
      </c>
      <c r="Q61" s="72">
        <f>[1]Stugum!E44</f>
        <v>84640.2</v>
      </c>
      <c r="R61" s="55">
        <f t="shared" si="7"/>
        <v>0</v>
      </c>
      <c r="S61" s="72">
        <f>[1]Ծրագրային!AA61</f>
        <v>0</v>
      </c>
      <c r="T61" s="73">
        <f>[1]Stugum!K44</f>
        <v>0</v>
      </c>
      <c r="U61" s="56">
        <f t="shared" si="8"/>
        <v>0</v>
      </c>
      <c r="V61" s="51">
        <f t="shared" si="9"/>
        <v>88069.2</v>
      </c>
      <c r="W61" s="52">
        <f t="shared" si="10"/>
        <v>81406.2</v>
      </c>
      <c r="X61" s="53">
        <f t="shared" si="11"/>
        <v>6663</v>
      </c>
      <c r="Y61" s="72">
        <f>[1]Ծրագրային!AI61</f>
        <v>77909.2</v>
      </c>
      <c r="Z61" s="73">
        <f>[1]Dramarkx!F44</f>
        <v>75040</v>
      </c>
      <c r="AA61" s="52">
        <f t="shared" si="12"/>
        <v>2869.1999999999971</v>
      </c>
      <c r="AB61" s="73">
        <f>[1]Ծրագրային!AM61</f>
        <v>8210</v>
      </c>
      <c r="AC61" s="72">
        <f>[1]Dramarkx!G44</f>
        <v>6221.4</v>
      </c>
      <c r="AD61" s="52">
        <f t="shared" si="13"/>
        <v>1988.6000000000004</v>
      </c>
      <c r="AE61" s="72">
        <f>[1]Ծրագրային!AQ61</f>
        <v>550</v>
      </c>
      <c r="AF61" s="73">
        <f>[1]Dramarkx!AK44</f>
        <v>0</v>
      </c>
      <c r="AG61" s="52">
        <f t="shared" si="14"/>
        <v>550</v>
      </c>
      <c r="AH61" s="73">
        <f>[1]Ծրագրային!AU61</f>
        <v>1400</v>
      </c>
      <c r="AI61" s="72">
        <f>[1]Dramarkx!BD44</f>
        <v>144.80000000000001</v>
      </c>
      <c r="AJ61" s="53">
        <f t="shared" si="15"/>
        <v>1255.2</v>
      </c>
    </row>
    <row r="62" spans="1:36">
      <c r="A62" s="32">
        <v>42</v>
      </c>
      <c r="B62" s="62" t="s">
        <v>77</v>
      </c>
      <c r="C62" s="70">
        <v>1004.9000000000015</v>
      </c>
      <c r="D62" s="51">
        <f t="shared" si="1"/>
        <v>46889</v>
      </c>
      <c r="E62" s="52">
        <f t="shared" si="2"/>
        <v>46889</v>
      </c>
      <c r="F62" s="53">
        <f t="shared" si="3"/>
        <v>0</v>
      </c>
      <c r="G62" s="73">
        <v>0</v>
      </c>
      <c r="H62" s="72">
        <v>0</v>
      </c>
      <c r="I62" s="55">
        <f t="shared" si="4"/>
        <v>0</v>
      </c>
      <c r="J62" s="72">
        <f>[1]Ծրագրային!O62</f>
        <v>0</v>
      </c>
      <c r="K62" s="73">
        <f>[1]Stugum!J45</f>
        <v>0</v>
      </c>
      <c r="L62" s="55">
        <f t="shared" si="5"/>
        <v>0</v>
      </c>
      <c r="M62" s="72">
        <f>[1]Ծրագրային!S62</f>
        <v>235.8</v>
      </c>
      <c r="N62" s="73">
        <f>[1]Stugum!H45</f>
        <v>235.8</v>
      </c>
      <c r="O62" s="55">
        <f t="shared" si="6"/>
        <v>0</v>
      </c>
      <c r="P62" s="73">
        <f>[1]Ծրագրային!W62</f>
        <v>46653.2</v>
      </c>
      <c r="Q62" s="72">
        <f>[1]Stugum!E45</f>
        <v>46653.2</v>
      </c>
      <c r="R62" s="55">
        <f t="shared" si="7"/>
        <v>0</v>
      </c>
      <c r="S62" s="72">
        <f>[1]Ծրագրային!AA62</f>
        <v>0</v>
      </c>
      <c r="T62" s="73">
        <f>[1]Stugum!K45</f>
        <v>0</v>
      </c>
      <c r="U62" s="56">
        <f t="shared" si="8"/>
        <v>0</v>
      </c>
      <c r="V62" s="51">
        <f t="shared" si="9"/>
        <v>47893.9</v>
      </c>
      <c r="W62" s="52">
        <f t="shared" si="10"/>
        <v>43589.1</v>
      </c>
      <c r="X62" s="53">
        <f t="shared" si="11"/>
        <v>4304.8000000000029</v>
      </c>
      <c r="Y62" s="72">
        <f>[1]Ծրագրային!AI62</f>
        <v>44060.1</v>
      </c>
      <c r="Z62" s="73">
        <f>[1]Dramarkx!F45</f>
        <v>41618.799999999996</v>
      </c>
      <c r="AA62" s="52">
        <f t="shared" si="12"/>
        <v>2441.3000000000029</v>
      </c>
      <c r="AB62" s="73">
        <f>[1]Ծրագրային!AM62</f>
        <v>3416.8</v>
      </c>
      <c r="AC62" s="72">
        <f>[1]Dramarkx!G45</f>
        <v>1914.3000000000002</v>
      </c>
      <c r="AD62" s="52">
        <f t="shared" si="13"/>
        <v>1502.5</v>
      </c>
      <c r="AE62" s="72">
        <f>[1]Ծրագրային!AQ62</f>
        <v>0</v>
      </c>
      <c r="AF62" s="73">
        <f>[1]Dramarkx!AK45</f>
        <v>0</v>
      </c>
      <c r="AG62" s="52">
        <f t="shared" si="14"/>
        <v>0</v>
      </c>
      <c r="AH62" s="73">
        <f>[1]Ծրագրային!AU62</f>
        <v>417</v>
      </c>
      <c r="AI62" s="72">
        <f>[1]Dramarkx!BD45</f>
        <v>56</v>
      </c>
      <c r="AJ62" s="53">
        <f t="shared" si="15"/>
        <v>361</v>
      </c>
    </row>
    <row r="63" spans="1:36" ht="23.25">
      <c r="A63" s="32">
        <v>43</v>
      </c>
      <c r="B63" s="62" t="s">
        <v>78</v>
      </c>
      <c r="C63" s="70">
        <v>2930.2999999999984</v>
      </c>
      <c r="D63" s="51">
        <f t="shared" si="1"/>
        <v>49577.5</v>
      </c>
      <c r="E63" s="52">
        <f t="shared" si="2"/>
        <v>49577.5</v>
      </c>
      <c r="F63" s="53">
        <f t="shared" si="3"/>
        <v>0</v>
      </c>
      <c r="G63" s="73">
        <v>0</v>
      </c>
      <c r="H63" s="72">
        <v>0</v>
      </c>
      <c r="I63" s="55">
        <f t="shared" si="4"/>
        <v>0</v>
      </c>
      <c r="J63" s="72">
        <f>[1]Ծրագրային!O63</f>
        <v>0</v>
      </c>
      <c r="K63" s="73">
        <f>[1]Stugum!J46</f>
        <v>0</v>
      </c>
      <c r="L63" s="55">
        <f t="shared" si="5"/>
        <v>0</v>
      </c>
      <c r="M63" s="72">
        <f>[1]Ծրագրային!S63</f>
        <v>400.6</v>
      </c>
      <c r="N63" s="73">
        <f>[1]Stugum!H46</f>
        <v>400.6</v>
      </c>
      <c r="O63" s="55">
        <f t="shared" si="6"/>
        <v>0</v>
      </c>
      <c r="P63" s="73">
        <f>[1]Ծրագրային!W63</f>
        <v>49176.9</v>
      </c>
      <c r="Q63" s="72">
        <f>[1]Stugum!E46</f>
        <v>49176.9</v>
      </c>
      <c r="R63" s="55">
        <f t="shared" si="7"/>
        <v>0</v>
      </c>
      <c r="S63" s="72">
        <f>[1]Ծրագրային!AA63</f>
        <v>0</v>
      </c>
      <c r="T63" s="73">
        <f>[1]Stugum!K46</f>
        <v>0</v>
      </c>
      <c r="U63" s="56">
        <f t="shared" si="8"/>
        <v>0</v>
      </c>
      <c r="V63" s="51">
        <f t="shared" si="9"/>
        <v>52507.8</v>
      </c>
      <c r="W63" s="52">
        <f t="shared" si="10"/>
        <v>51785</v>
      </c>
      <c r="X63" s="53">
        <f t="shared" si="11"/>
        <v>722.80000000000291</v>
      </c>
      <c r="Y63" s="72">
        <f>[1]Ծրագրային!AI63</f>
        <v>44359.3</v>
      </c>
      <c r="Z63" s="73">
        <f>[1]Dramarkx!F46</f>
        <v>43819.8</v>
      </c>
      <c r="AA63" s="52">
        <f t="shared" si="12"/>
        <v>539.5</v>
      </c>
      <c r="AB63" s="73">
        <f>[1]Ծրագրային!AM63</f>
        <v>5063.5</v>
      </c>
      <c r="AC63" s="72">
        <f>[1]Dramarkx!G46</f>
        <v>4921.7</v>
      </c>
      <c r="AD63" s="52">
        <f t="shared" si="13"/>
        <v>141.80000000000018</v>
      </c>
      <c r="AE63" s="72">
        <f>[1]Ծրագրային!AQ63</f>
        <v>0</v>
      </c>
      <c r="AF63" s="73">
        <f>[1]Dramarkx!AK46</f>
        <v>0</v>
      </c>
      <c r="AG63" s="52">
        <f t="shared" si="14"/>
        <v>0</v>
      </c>
      <c r="AH63" s="73">
        <f>[1]Ծրագրային!AU63</f>
        <v>3085</v>
      </c>
      <c r="AI63" s="72">
        <f>[1]Dramarkx!BD46</f>
        <v>3043.5</v>
      </c>
      <c r="AJ63" s="53">
        <f t="shared" si="15"/>
        <v>41.5</v>
      </c>
    </row>
    <row r="64" spans="1:36">
      <c r="A64" s="32">
        <v>44</v>
      </c>
      <c r="B64" s="62" t="s">
        <v>79</v>
      </c>
      <c r="C64" s="70">
        <v>3974.2999999999984</v>
      </c>
      <c r="D64" s="51">
        <f t="shared" si="1"/>
        <v>48549.8</v>
      </c>
      <c r="E64" s="52">
        <f t="shared" si="2"/>
        <v>48549.8</v>
      </c>
      <c r="F64" s="53">
        <f t="shared" si="3"/>
        <v>0</v>
      </c>
      <c r="G64" s="73">
        <v>0</v>
      </c>
      <c r="H64" s="72">
        <v>0</v>
      </c>
      <c r="I64" s="55">
        <f t="shared" si="4"/>
        <v>0</v>
      </c>
      <c r="J64" s="72">
        <f>[1]Ծրագրային!O64</f>
        <v>0</v>
      </c>
      <c r="K64" s="73">
        <f>[1]Stugum!J47</f>
        <v>0</v>
      </c>
      <c r="L64" s="55">
        <f t="shared" si="5"/>
        <v>0</v>
      </c>
      <c r="M64" s="72">
        <f>[1]Ծրագրային!S64</f>
        <v>846</v>
      </c>
      <c r="N64" s="73">
        <f>[1]Stugum!H47</f>
        <v>846</v>
      </c>
      <c r="O64" s="55">
        <f t="shared" si="6"/>
        <v>0</v>
      </c>
      <c r="P64" s="73">
        <f>[1]Ծրագրային!W64</f>
        <v>47703.8</v>
      </c>
      <c r="Q64" s="72">
        <f>[1]Stugum!E47</f>
        <v>47703.8</v>
      </c>
      <c r="R64" s="55">
        <f t="shared" si="7"/>
        <v>0</v>
      </c>
      <c r="S64" s="72">
        <f>[1]Ծրագրային!AA64</f>
        <v>0</v>
      </c>
      <c r="T64" s="73">
        <f>[1]Stugum!K47</f>
        <v>0</v>
      </c>
      <c r="U64" s="56">
        <f t="shared" si="8"/>
        <v>0</v>
      </c>
      <c r="V64" s="51">
        <f t="shared" si="9"/>
        <v>52524.1</v>
      </c>
      <c r="W64" s="52">
        <f t="shared" si="10"/>
        <v>48812.1</v>
      </c>
      <c r="X64" s="53">
        <f t="shared" si="11"/>
        <v>3712</v>
      </c>
      <c r="Y64" s="72">
        <f>[1]Ծրագրային!AI64</f>
        <v>45800.1</v>
      </c>
      <c r="Z64" s="73">
        <f>[1]Dramarkx!F47</f>
        <v>44875.9</v>
      </c>
      <c r="AA64" s="52">
        <f t="shared" si="12"/>
        <v>924.19999999999709</v>
      </c>
      <c r="AB64" s="73">
        <f>[1]Ծրագրային!AM64</f>
        <v>4909</v>
      </c>
      <c r="AC64" s="72">
        <f>[1]Dramarkx!G47</f>
        <v>2386.1</v>
      </c>
      <c r="AD64" s="52">
        <f t="shared" si="13"/>
        <v>2522.9</v>
      </c>
      <c r="AE64" s="72">
        <f>[1]Ծրագրային!AQ64</f>
        <v>0</v>
      </c>
      <c r="AF64" s="73">
        <f>[1]Dramarkx!AK47</f>
        <v>0</v>
      </c>
      <c r="AG64" s="52">
        <f t="shared" si="14"/>
        <v>0</v>
      </c>
      <c r="AH64" s="73">
        <f>[1]Ծրագրային!AU64</f>
        <v>1815</v>
      </c>
      <c r="AI64" s="72">
        <f>[1]Dramarkx!BD47</f>
        <v>1550.1</v>
      </c>
      <c r="AJ64" s="53">
        <f t="shared" si="15"/>
        <v>264.90000000000009</v>
      </c>
    </row>
    <row r="65" spans="1:36">
      <c r="A65" s="32">
        <v>45</v>
      </c>
      <c r="B65" s="62" t="s">
        <v>80</v>
      </c>
      <c r="C65" s="70">
        <v>3831.0999999999985</v>
      </c>
      <c r="D65" s="51">
        <f t="shared" si="1"/>
        <v>56110.8</v>
      </c>
      <c r="E65" s="52">
        <f t="shared" si="2"/>
        <v>56110.8</v>
      </c>
      <c r="F65" s="53">
        <f t="shared" si="3"/>
        <v>0</v>
      </c>
      <c r="G65" s="73">
        <v>0</v>
      </c>
      <c r="H65" s="72">
        <v>0</v>
      </c>
      <c r="I65" s="55">
        <f t="shared" si="4"/>
        <v>0</v>
      </c>
      <c r="J65" s="72">
        <f>[1]Ծրագրային!O65</f>
        <v>0</v>
      </c>
      <c r="K65" s="73">
        <f>[1]Stugum!J48</f>
        <v>0</v>
      </c>
      <c r="L65" s="55">
        <f t="shared" si="5"/>
        <v>0</v>
      </c>
      <c r="M65" s="72">
        <f>[1]Ծրագրային!S65</f>
        <v>70.400000000000006</v>
      </c>
      <c r="N65" s="73">
        <f>[1]Stugum!H48</f>
        <v>70.400000000000006</v>
      </c>
      <c r="O65" s="55">
        <f t="shared" si="6"/>
        <v>0</v>
      </c>
      <c r="P65" s="73">
        <f>[1]Ծրագրային!W65</f>
        <v>56040.4</v>
      </c>
      <c r="Q65" s="72">
        <f>[1]Stugum!E48</f>
        <v>56040.4</v>
      </c>
      <c r="R65" s="55">
        <f t="shared" si="7"/>
        <v>0</v>
      </c>
      <c r="S65" s="72">
        <f>[1]Ծրագրային!AA65</f>
        <v>0</v>
      </c>
      <c r="T65" s="73">
        <f>[1]Stugum!K48</f>
        <v>0</v>
      </c>
      <c r="U65" s="56">
        <f t="shared" si="8"/>
        <v>0</v>
      </c>
      <c r="V65" s="51">
        <f t="shared" si="9"/>
        <v>59941.9</v>
      </c>
      <c r="W65" s="52">
        <f t="shared" si="10"/>
        <v>58041.700000000004</v>
      </c>
      <c r="X65" s="53">
        <f t="shared" si="11"/>
        <v>1900.1999999999971</v>
      </c>
      <c r="Y65" s="72">
        <f>[1]Ծրագրային!AI65</f>
        <v>52573.1</v>
      </c>
      <c r="Z65" s="73">
        <f>[1]Dramarkx!F48</f>
        <v>52361.200000000004</v>
      </c>
      <c r="AA65" s="52">
        <f t="shared" si="12"/>
        <v>211.89999999999418</v>
      </c>
      <c r="AB65" s="73">
        <f>[1]Ծրագրային!AM65</f>
        <v>6634.9</v>
      </c>
      <c r="AC65" s="72">
        <f>[1]Dramarkx!G48</f>
        <v>5359.4</v>
      </c>
      <c r="AD65" s="52">
        <f t="shared" si="13"/>
        <v>1275.5</v>
      </c>
      <c r="AE65" s="72">
        <f>[1]Ծրագրային!AQ65</f>
        <v>20</v>
      </c>
      <c r="AF65" s="73">
        <f>[1]Dramarkx!AK48</f>
        <v>0</v>
      </c>
      <c r="AG65" s="52">
        <f t="shared" si="14"/>
        <v>20</v>
      </c>
      <c r="AH65" s="73">
        <f>[1]Ծրագրային!AU65</f>
        <v>713.9</v>
      </c>
      <c r="AI65" s="72">
        <f>[1]Dramarkx!BD48</f>
        <v>321.10000000000002</v>
      </c>
      <c r="AJ65" s="53">
        <f t="shared" si="15"/>
        <v>392.79999999999995</v>
      </c>
    </row>
    <row r="66" spans="1:36">
      <c r="A66" s="32">
        <v>46</v>
      </c>
      <c r="B66" s="62" t="s">
        <v>81</v>
      </c>
      <c r="C66" s="70">
        <v>11945.799999999992</v>
      </c>
      <c r="D66" s="51">
        <f t="shared" si="1"/>
        <v>68707.100000000006</v>
      </c>
      <c r="E66" s="52">
        <f t="shared" si="2"/>
        <v>67937.100000000006</v>
      </c>
      <c r="F66" s="53">
        <f t="shared" si="3"/>
        <v>770</v>
      </c>
      <c r="G66" s="73">
        <v>0</v>
      </c>
      <c r="H66" s="72">
        <v>0</v>
      </c>
      <c r="I66" s="55">
        <f t="shared" si="4"/>
        <v>0</v>
      </c>
      <c r="J66" s="72">
        <f>[1]Ծրագրային!O66</f>
        <v>0</v>
      </c>
      <c r="K66" s="73">
        <f>[1]Stugum!J49</f>
        <v>0</v>
      </c>
      <c r="L66" s="55">
        <f t="shared" si="5"/>
        <v>0</v>
      </c>
      <c r="M66" s="72">
        <f>[1]Ծրագրային!S66</f>
        <v>1673.3</v>
      </c>
      <c r="N66" s="73">
        <f>[1]Stugum!H49</f>
        <v>903.3</v>
      </c>
      <c r="O66" s="55">
        <f t="shared" si="6"/>
        <v>770</v>
      </c>
      <c r="P66" s="73">
        <f>[1]Ծրագրային!W66</f>
        <v>67033.8</v>
      </c>
      <c r="Q66" s="72">
        <f>[1]Stugum!E49</f>
        <v>67033.8</v>
      </c>
      <c r="R66" s="55">
        <f t="shared" si="7"/>
        <v>0</v>
      </c>
      <c r="S66" s="72">
        <f>[1]Ծրագրային!AA66</f>
        <v>0</v>
      </c>
      <c r="T66" s="73">
        <f>[1]Stugum!K49</f>
        <v>0</v>
      </c>
      <c r="U66" s="56">
        <f t="shared" si="8"/>
        <v>0</v>
      </c>
      <c r="V66" s="51">
        <f t="shared" si="9"/>
        <v>80652.899999999994</v>
      </c>
      <c r="W66" s="52">
        <f t="shared" si="10"/>
        <v>64683.7</v>
      </c>
      <c r="X66" s="53">
        <f t="shared" si="11"/>
        <v>15969.199999999997</v>
      </c>
      <c r="Y66" s="72">
        <f>[1]Ծրագրային!AI66</f>
        <v>61200</v>
      </c>
      <c r="Z66" s="73">
        <f>[1]Dramarkx!F49</f>
        <v>59601.5</v>
      </c>
      <c r="AA66" s="52">
        <f t="shared" si="12"/>
        <v>1598.5</v>
      </c>
      <c r="AB66" s="73">
        <f>[1]Ծրագրային!AM66</f>
        <v>16242.900000000001</v>
      </c>
      <c r="AC66" s="72">
        <f>[1]Dramarkx!G49</f>
        <v>4116.7000000000007</v>
      </c>
      <c r="AD66" s="52">
        <f t="shared" si="13"/>
        <v>12126.2</v>
      </c>
      <c r="AE66" s="72">
        <f>[1]Ծրագրային!AQ66</f>
        <v>0</v>
      </c>
      <c r="AF66" s="73">
        <f>[1]Dramarkx!AK49</f>
        <v>0</v>
      </c>
      <c r="AG66" s="52">
        <f t="shared" si="14"/>
        <v>0</v>
      </c>
      <c r="AH66" s="73">
        <f>[1]Ծրագրային!AU66</f>
        <v>3210</v>
      </c>
      <c r="AI66" s="72">
        <f>[1]Dramarkx!BD49</f>
        <v>965.5</v>
      </c>
      <c r="AJ66" s="53">
        <f t="shared" si="15"/>
        <v>2244.5</v>
      </c>
    </row>
    <row r="67" spans="1:36" ht="23.25">
      <c r="A67" s="32">
        <v>47</v>
      </c>
      <c r="B67" s="63" t="s">
        <v>82</v>
      </c>
      <c r="C67" s="70">
        <v>10897.500000000009</v>
      </c>
      <c r="D67" s="51">
        <f t="shared" si="1"/>
        <v>100289.9</v>
      </c>
      <c r="E67" s="52">
        <f t="shared" si="2"/>
        <v>100289.9</v>
      </c>
      <c r="F67" s="53">
        <f t="shared" si="3"/>
        <v>0</v>
      </c>
      <c r="G67" s="73">
        <v>0</v>
      </c>
      <c r="H67" s="72">
        <v>0</v>
      </c>
      <c r="I67" s="55">
        <f t="shared" si="4"/>
        <v>0</v>
      </c>
      <c r="J67" s="72">
        <f>[1]Ծրագրային!O67</f>
        <v>0</v>
      </c>
      <c r="K67" s="73">
        <f>[1]Stugum!J50</f>
        <v>0</v>
      </c>
      <c r="L67" s="55">
        <f t="shared" si="5"/>
        <v>0</v>
      </c>
      <c r="M67" s="72">
        <f>[1]Ծրագրային!S67</f>
        <v>59.2</v>
      </c>
      <c r="N67" s="73">
        <f>[1]Stugum!H50</f>
        <v>59.2</v>
      </c>
      <c r="O67" s="55">
        <f t="shared" si="6"/>
        <v>0</v>
      </c>
      <c r="P67" s="73">
        <f>[1]Ծրագրային!W67</f>
        <v>100230.7</v>
      </c>
      <c r="Q67" s="72">
        <f>[1]Stugum!E50</f>
        <v>100230.7</v>
      </c>
      <c r="R67" s="55">
        <f t="shared" si="7"/>
        <v>0</v>
      </c>
      <c r="S67" s="72">
        <f>[1]Ծրագրային!AA67</f>
        <v>0</v>
      </c>
      <c r="T67" s="73">
        <f>[1]Stugum!K50</f>
        <v>0</v>
      </c>
      <c r="U67" s="56">
        <f t="shared" si="8"/>
        <v>0</v>
      </c>
      <c r="V67" s="51">
        <f t="shared" si="9"/>
        <v>111187.40000000001</v>
      </c>
      <c r="W67" s="52">
        <f t="shared" si="10"/>
        <v>88852.2</v>
      </c>
      <c r="X67" s="53">
        <f t="shared" si="11"/>
        <v>22335.200000000012</v>
      </c>
      <c r="Y67" s="72">
        <f>[1]Ծրագրային!AI67</f>
        <v>85456.6</v>
      </c>
      <c r="Z67" s="73">
        <f>[1]Dramarkx!F50</f>
        <v>76569.5</v>
      </c>
      <c r="AA67" s="52">
        <f t="shared" si="12"/>
        <v>8887.1000000000058</v>
      </c>
      <c r="AB67" s="73">
        <f>[1]Ծրագրային!AM67</f>
        <v>20530.800000000003</v>
      </c>
      <c r="AC67" s="72">
        <f>[1]Dramarkx!G50</f>
        <v>10102.9</v>
      </c>
      <c r="AD67" s="52">
        <f t="shared" si="13"/>
        <v>10427.900000000003</v>
      </c>
      <c r="AE67" s="72">
        <f>[1]Ծրագրային!AQ67</f>
        <v>0</v>
      </c>
      <c r="AF67" s="73">
        <f>[1]Dramarkx!AK50</f>
        <v>0</v>
      </c>
      <c r="AG67" s="52">
        <f t="shared" si="14"/>
        <v>0</v>
      </c>
      <c r="AH67" s="73">
        <f>[1]Ծրագրային!AU67</f>
        <v>5200</v>
      </c>
      <c r="AI67" s="72">
        <f>[1]Dramarkx!BD50</f>
        <v>2179.7999999999997</v>
      </c>
      <c r="AJ67" s="53">
        <f t="shared" si="15"/>
        <v>3020.2000000000003</v>
      </c>
    </row>
    <row r="68" spans="1:36" ht="23.25">
      <c r="A68" s="32">
        <v>48</v>
      </c>
      <c r="B68" s="63" t="s">
        <v>83</v>
      </c>
      <c r="C68" s="70">
        <v>9729.5000000000146</v>
      </c>
      <c r="D68" s="51">
        <f t="shared" si="1"/>
        <v>91085.5</v>
      </c>
      <c r="E68" s="52">
        <f t="shared" si="2"/>
        <v>91085.5</v>
      </c>
      <c r="F68" s="53">
        <f t="shared" si="3"/>
        <v>0</v>
      </c>
      <c r="G68" s="73">
        <v>0</v>
      </c>
      <c r="H68" s="72">
        <v>0</v>
      </c>
      <c r="I68" s="55">
        <f t="shared" si="4"/>
        <v>0</v>
      </c>
      <c r="J68" s="72">
        <f>[1]Ծրագրային!O68</f>
        <v>0</v>
      </c>
      <c r="K68" s="73">
        <f>[1]Stugum!J51</f>
        <v>0</v>
      </c>
      <c r="L68" s="55">
        <f t="shared" si="5"/>
        <v>0</v>
      </c>
      <c r="M68" s="72">
        <f>[1]Ծրագրային!S68</f>
        <v>119.5</v>
      </c>
      <c r="N68" s="73">
        <f>[1]Stugum!H51</f>
        <v>119.5</v>
      </c>
      <c r="O68" s="55">
        <f t="shared" si="6"/>
        <v>0</v>
      </c>
      <c r="P68" s="73">
        <f>[1]Ծրագրային!W68</f>
        <v>90966</v>
      </c>
      <c r="Q68" s="72">
        <f>[1]Stugum!E51</f>
        <v>90966</v>
      </c>
      <c r="R68" s="55">
        <f t="shared" si="7"/>
        <v>0</v>
      </c>
      <c r="S68" s="72">
        <f>[1]Ծրագրային!AA68</f>
        <v>0</v>
      </c>
      <c r="T68" s="73">
        <f>[1]Stugum!K51</f>
        <v>0</v>
      </c>
      <c r="U68" s="56">
        <f t="shared" si="8"/>
        <v>0</v>
      </c>
      <c r="V68" s="51">
        <f t="shared" si="9"/>
        <v>100815</v>
      </c>
      <c r="W68" s="52">
        <f t="shared" si="10"/>
        <v>88745.7</v>
      </c>
      <c r="X68" s="53">
        <f t="shared" si="11"/>
        <v>12069.300000000003</v>
      </c>
      <c r="Y68" s="72">
        <f>[1]Ծրագրային!AI68</f>
        <v>83860</v>
      </c>
      <c r="Z68" s="73">
        <f>[1]Dramarkx!F51</f>
        <v>79024.2</v>
      </c>
      <c r="AA68" s="52">
        <f t="shared" si="12"/>
        <v>4835.8000000000029</v>
      </c>
      <c r="AB68" s="73">
        <f>[1]Ծրագրային!AM68</f>
        <v>13793.1</v>
      </c>
      <c r="AC68" s="72">
        <f>[1]Dramarkx!G51</f>
        <v>7472.7999999999993</v>
      </c>
      <c r="AD68" s="52">
        <f t="shared" si="13"/>
        <v>6320.3000000000011</v>
      </c>
      <c r="AE68" s="72">
        <f>[1]Ծրագրային!AQ68</f>
        <v>0</v>
      </c>
      <c r="AF68" s="73">
        <f>[1]Dramarkx!AK51</f>
        <v>0</v>
      </c>
      <c r="AG68" s="52">
        <f t="shared" si="14"/>
        <v>0</v>
      </c>
      <c r="AH68" s="73">
        <f>[1]Ծրագրային!AU68</f>
        <v>3161.9</v>
      </c>
      <c r="AI68" s="72">
        <f>[1]Dramarkx!BD51</f>
        <v>2248.6999999999998</v>
      </c>
      <c r="AJ68" s="53">
        <f t="shared" si="15"/>
        <v>913.20000000000027</v>
      </c>
    </row>
    <row r="69" spans="1:36" ht="23.25">
      <c r="A69" s="32">
        <v>49</v>
      </c>
      <c r="B69" s="63" t="s">
        <v>84</v>
      </c>
      <c r="C69" s="70">
        <v>63568.200000000012</v>
      </c>
      <c r="D69" s="51">
        <f t="shared" si="1"/>
        <v>192198.50000000003</v>
      </c>
      <c r="E69" s="52">
        <f t="shared" si="2"/>
        <v>192198.50000000003</v>
      </c>
      <c r="F69" s="53">
        <f t="shared" si="3"/>
        <v>0</v>
      </c>
      <c r="G69" s="73">
        <v>0</v>
      </c>
      <c r="H69" s="72">
        <v>0</v>
      </c>
      <c r="I69" s="55">
        <f t="shared" si="4"/>
        <v>0</v>
      </c>
      <c r="J69" s="72">
        <f>[1]Ծրագրային!O69</f>
        <v>0</v>
      </c>
      <c r="K69" s="73">
        <f>[1]Stugum!J52</f>
        <v>0</v>
      </c>
      <c r="L69" s="55">
        <f t="shared" si="5"/>
        <v>0</v>
      </c>
      <c r="M69" s="72">
        <f>[1]Ծրագրային!S69</f>
        <v>1158.7</v>
      </c>
      <c r="N69" s="73">
        <f>[1]Stugum!H52</f>
        <v>1158.7</v>
      </c>
      <c r="O69" s="55">
        <f t="shared" si="6"/>
        <v>0</v>
      </c>
      <c r="P69" s="73">
        <f>[1]Ծրագրային!W69</f>
        <v>190978.6</v>
      </c>
      <c r="Q69" s="72">
        <f>[1]Stugum!E52</f>
        <v>190978.6</v>
      </c>
      <c r="R69" s="55">
        <f t="shared" si="7"/>
        <v>0</v>
      </c>
      <c r="S69" s="72">
        <f>[1]Ծրագրային!AA69</f>
        <v>61.2</v>
      </c>
      <c r="T69" s="73">
        <f>[1]Stugum!K52</f>
        <v>61.2</v>
      </c>
      <c r="U69" s="56">
        <f t="shared" si="8"/>
        <v>0</v>
      </c>
      <c r="V69" s="51">
        <f t="shared" si="9"/>
        <v>255766.7</v>
      </c>
      <c r="W69" s="52">
        <f t="shared" si="10"/>
        <v>182942.4</v>
      </c>
      <c r="X69" s="53">
        <f t="shared" si="11"/>
        <v>72824.300000000017</v>
      </c>
      <c r="Y69" s="72">
        <f>[1]Ծրագրային!AI69</f>
        <v>180285.4</v>
      </c>
      <c r="Z69" s="73">
        <f>[1]Dramarkx!F52</f>
        <v>163735.1</v>
      </c>
      <c r="AA69" s="52">
        <f t="shared" si="12"/>
        <v>16550.299999999988</v>
      </c>
      <c r="AB69" s="73">
        <f>[1]Ծրագրային!AM69</f>
        <v>26962.2</v>
      </c>
      <c r="AC69" s="72">
        <f>[1]Dramarkx!G52</f>
        <v>14204.9</v>
      </c>
      <c r="AD69" s="52">
        <f t="shared" si="13"/>
        <v>12757.300000000001</v>
      </c>
      <c r="AE69" s="72">
        <f>[1]Ծրագրային!AQ69</f>
        <v>0</v>
      </c>
      <c r="AF69" s="73">
        <f>[1]Dramarkx!AK52</f>
        <v>0</v>
      </c>
      <c r="AG69" s="52">
        <f t="shared" si="14"/>
        <v>0</v>
      </c>
      <c r="AH69" s="73">
        <f>[1]Ծրագրային!AU69</f>
        <v>48519.1</v>
      </c>
      <c r="AI69" s="72">
        <f>[1]Dramarkx!BD52</f>
        <v>5002.3999999999996</v>
      </c>
      <c r="AJ69" s="53">
        <f t="shared" si="15"/>
        <v>43516.7</v>
      </c>
    </row>
    <row r="70" spans="1:36" ht="23.25">
      <c r="A70" s="32">
        <v>50</v>
      </c>
      <c r="B70" s="63" t="s">
        <v>85</v>
      </c>
      <c r="C70" s="70">
        <v>9172.300000000012</v>
      </c>
      <c r="D70" s="51">
        <f t="shared" si="1"/>
        <v>90992.8</v>
      </c>
      <c r="E70" s="52">
        <f t="shared" si="2"/>
        <v>90992.8</v>
      </c>
      <c r="F70" s="53">
        <f t="shared" si="3"/>
        <v>0</v>
      </c>
      <c r="G70" s="73">
        <v>0</v>
      </c>
      <c r="H70" s="72">
        <v>0</v>
      </c>
      <c r="I70" s="55">
        <f t="shared" si="4"/>
        <v>0</v>
      </c>
      <c r="J70" s="72">
        <f>[1]Ծրագրային!O70</f>
        <v>0</v>
      </c>
      <c r="K70" s="73">
        <f>[1]Stugum!J53</f>
        <v>0</v>
      </c>
      <c r="L70" s="55">
        <f t="shared" si="5"/>
        <v>0</v>
      </c>
      <c r="M70" s="72">
        <f>[1]Ծրագրային!S70</f>
        <v>0</v>
      </c>
      <c r="N70" s="73">
        <f>[1]Stugum!H53</f>
        <v>0</v>
      </c>
      <c r="O70" s="55">
        <f t="shared" si="6"/>
        <v>0</v>
      </c>
      <c r="P70" s="73">
        <f>[1]Ծրագրային!W70</f>
        <v>90992.8</v>
      </c>
      <c r="Q70" s="72">
        <f>[1]Stugum!E53</f>
        <v>90992.8</v>
      </c>
      <c r="R70" s="55">
        <f t="shared" si="7"/>
        <v>0</v>
      </c>
      <c r="S70" s="72">
        <f>[1]Ծրագրային!AA70</f>
        <v>0</v>
      </c>
      <c r="T70" s="73">
        <f>[1]Stugum!K53</f>
        <v>0</v>
      </c>
      <c r="U70" s="56">
        <f t="shared" si="8"/>
        <v>0</v>
      </c>
      <c r="V70" s="51">
        <f t="shared" si="9"/>
        <v>100165.1</v>
      </c>
      <c r="W70" s="52">
        <f t="shared" si="10"/>
        <v>98954.1</v>
      </c>
      <c r="X70" s="53">
        <f t="shared" si="11"/>
        <v>1211</v>
      </c>
      <c r="Y70" s="72">
        <f>[1]Ծրագրային!AI70</f>
        <v>89750.1</v>
      </c>
      <c r="Z70" s="73">
        <f>[1]Dramarkx!F53</f>
        <v>88787.199999999997</v>
      </c>
      <c r="AA70" s="52">
        <f t="shared" si="12"/>
        <v>962.90000000000873</v>
      </c>
      <c r="AB70" s="73">
        <f>[1]Ծրագրային!AM70</f>
        <v>9213</v>
      </c>
      <c r="AC70" s="72">
        <f>[1]Dramarkx!G53</f>
        <v>8965.7999999999993</v>
      </c>
      <c r="AD70" s="52">
        <f t="shared" si="13"/>
        <v>247.20000000000073</v>
      </c>
      <c r="AE70" s="72">
        <f>[1]Ծրագրային!AQ70</f>
        <v>0</v>
      </c>
      <c r="AF70" s="73">
        <f>[1]Dramarkx!AK53</f>
        <v>0</v>
      </c>
      <c r="AG70" s="52">
        <f t="shared" si="14"/>
        <v>0</v>
      </c>
      <c r="AH70" s="73">
        <f>[1]Ծրագրային!AU70</f>
        <v>1202</v>
      </c>
      <c r="AI70" s="72">
        <f>[1]Dramarkx!BD53</f>
        <v>1201.1000000000001</v>
      </c>
      <c r="AJ70" s="53">
        <f t="shared" si="15"/>
        <v>0.89999999999986358</v>
      </c>
    </row>
    <row r="71" spans="1:36" ht="23.25">
      <c r="A71" s="32">
        <v>51</v>
      </c>
      <c r="B71" s="63" t="s">
        <v>86</v>
      </c>
      <c r="C71" s="70">
        <v>3251.3999999999851</v>
      </c>
      <c r="D71" s="51">
        <f t="shared" si="1"/>
        <v>69915.7</v>
      </c>
      <c r="E71" s="52">
        <f t="shared" si="2"/>
        <v>69915.7</v>
      </c>
      <c r="F71" s="53">
        <f t="shared" si="3"/>
        <v>0</v>
      </c>
      <c r="G71" s="73">
        <v>0</v>
      </c>
      <c r="H71" s="72">
        <v>0</v>
      </c>
      <c r="I71" s="55">
        <f t="shared" si="4"/>
        <v>0</v>
      </c>
      <c r="J71" s="72">
        <f>[1]Ծրագրային!O71</f>
        <v>0</v>
      </c>
      <c r="K71" s="73">
        <f>[1]Stugum!J54</f>
        <v>0</v>
      </c>
      <c r="L71" s="55">
        <f t="shared" si="5"/>
        <v>0</v>
      </c>
      <c r="M71" s="72">
        <f>[1]Ծրագրային!S71</f>
        <v>240.4</v>
      </c>
      <c r="N71" s="73">
        <f>[1]Stugum!H54</f>
        <v>240.4</v>
      </c>
      <c r="O71" s="55">
        <f t="shared" si="6"/>
        <v>0</v>
      </c>
      <c r="P71" s="73">
        <f>[1]Ծրագրային!W71</f>
        <v>69675.3</v>
      </c>
      <c r="Q71" s="72">
        <f>[1]Stugum!E54</f>
        <v>69675.3</v>
      </c>
      <c r="R71" s="55">
        <f t="shared" si="7"/>
        <v>0</v>
      </c>
      <c r="S71" s="72">
        <f>[1]Ծրագրային!AA71</f>
        <v>0</v>
      </c>
      <c r="T71" s="73">
        <f>[1]Stugum!K54</f>
        <v>0</v>
      </c>
      <c r="U71" s="56">
        <f t="shared" si="8"/>
        <v>0</v>
      </c>
      <c r="V71" s="51">
        <f t="shared" si="9"/>
        <v>73167.100000000006</v>
      </c>
      <c r="W71" s="52">
        <f t="shared" si="10"/>
        <v>68540.299999999988</v>
      </c>
      <c r="X71" s="53">
        <f t="shared" si="11"/>
        <v>4626.8000000000175</v>
      </c>
      <c r="Y71" s="72">
        <f>[1]Ծրագրային!AI71</f>
        <v>61502.5</v>
      </c>
      <c r="Z71" s="73">
        <f>[1]Dramarkx!F54</f>
        <v>59103.6</v>
      </c>
      <c r="AA71" s="52">
        <f t="shared" si="12"/>
        <v>2398.9000000000015</v>
      </c>
      <c r="AB71" s="73">
        <f>[1]Ծրագրային!AM71</f>
        <v>8186.6</v>
      </c>
      <c r="AC71" s="72">
        <f>[1]Dramarkx!G54</f>
        <v>6006.2</v>
      </c>
      <c r="AD71" s="52">
        <f t="shared" si="13"/>
        <v>2180.4000000000005</v>
      </c>
      <c r="AE71" s="72">
        <f>[1]Ծրագրային!AQ71</f>
        <v>0</v>
      </c>
      <c r="AF71" s="73">
        <f>[1]Dramarkx!AK54</f>
        <v>0</v>
      </c>
      <c r="AG71" s="52">
        <f t="shared" si="14"/>
        <v>0</v>
      </c>
      <c r="AH71" s="73">
        <f>[1]Ծրագրային!AU71</f>
        <v>3478</v>
      </c>
      <c r="AI71" s="72">
        <f>[1]Dramarkx!BD54</f>
        <v>3430.5</v>
      </c>
      <c r="AJ71" s="53">
        <f t="shared" si="15"/>
        <v>47.5</v>
      </c>
    </row>
    <row r="72" spans="1:36" ht="23.25">
      <c r="A72" s="32">
        <v>52</v>
      </c>
      <c r="B72" s="63" t="s">
        <v>87</v>
      </c>
      <c r="C72" s="70">
        <v>10697.6</v>
      </c>
      <c r="D72" s="51">
        <f t="shared" si="1"/>
        <v>129334.3</v>
      </c>
      <c r="E72" s="52">
        <f t="shared" si="2"/>
        <v>129381.7</v>
      </c>
      <c r="F72" s="53">
        <f t="shared" si="3"/>
        <v>-47.399999999994179</v>
      </c>
      <c r="G72" s="73">
        <v>0</v>
      </c>
      <c r="H72" s="72">
        <v>0</v>
      </c>
      <c r="I72" s="55">
        <f t="shared" si="4"/>
        <v>0</v>
      </c>
      <c r="J72" s="72">
        <f>[1]Ծրագրային!O72</f>
        <v>0</v>
      </c>
      <c r="K72" s="73">
        <f>[1]Stugum!J55</f>
        <v>0</v>
      </c>
      <c r="L72" s="55">
        <f t="shared" si="5"/>
        <v>0</v>
      </c>
      <c r="M72" s="72">
        <f>[1]Ծրագրային!S72</f>
        <v>233.1</v>
      </c>
      <c r="N72" s="73">
        <f>[1]Stugum!H55</f>
        <v>280.5</v>
      </c>
      <c r="O72" s="55">
        <f t="shared" si="6"/>
        <v>-47.400000000000006</v>
      </c>
      <c r="P72" s="73">
        <f>[1]Ծրագրային!W72</f>
        <v>129089.2</v>
      </c>
      <c r="Q72" s="72">
        <f>[1]Stugum!E55</f>
        <v>129089.2</v>
      </c>
      <c r="R72" s="55">
        <f t="shared" si="7"/>
        <v>0</v>
      </c>
      <c r="S72" s="72">
        <f>[1]Ծրագրային!AA72</f>
        <v>12</v>
      </c>
      <c r="T72" s="73">
        <f>[1]Stugum!K55</f>
        <v>12</v>
      </c>
      <c r="U72" s="56">
        <f t="shared" si="8"/>
        <v>0</v>
      </c>
      <c r="V72" s="51">
        <f t="shared" si="9"/>
        <v>140031.9</v>
      </c>
      <c r="W72" s="52">
        <f t="shared" si="10"/>
        <v>133700.1</v>
      </c>
      <c r="X72" s="53">
        <f t="shared" si="11"/>
        <v>6331.7999999999884</v>
      </c>
      <c r="Y72" s="72">
        <f>[1]Ծրագրային!AI72</f>
        <v>113962.3</v>
      </c>
      <c r="Z72" s="73">
        <f>[1]Dramarkx!F55</f>
        <v>112693.8</v>
      </c>
      <c r="AA72" s="52">
        <f t="shared" si="12"/>
        <v>1268.5</v>
      </c>
      <c r="AB72" s="73">
        <f>[1]Ծրագրային!AM72</f>
        <v>23433.7</v>
      </c>
      <c r="AC72" s="72">
        <f>[1]Dramarkx!G55</f>
        <v>19292.599999999999</v>
      </c>
      <c r="AD72" s="52">
        <f t="shared" si="13"/>
        <v>4141.1000000000022</v>
      </c>
      <c r="AE72" s="72">
        <f>[1]Ծրագրային!AQ72</f>
        <v>30</v>
      </c>
      <c r="AF72" s="73">
        <f>[1]Dramarkx!AK55</f>
        <v>0</v>
      </c>
      <c r="AG72" s="52">
        <f t="shared" si="14"/>
        <v>30</v>
      </c>
      <c r="AH72" s="73">
        <f>[1]Ծրագրային!AU72</f>
        <v>2605.9</v>
      </c>
      <c r="AI72" s="72">
        <f>[1]Dramarkx!BD55</f>
        <v>1713.7</v>
      </c>
      <c r="AJ72" s="53">
        <f t="shared" si="15"/>
        <v>892.2</v>
      </c>
    </row>
    <row r="73" spans="1:36" ht="23.25">
      <c r="A73" s="32">
        <v>53</v>
      </c>
      <c r="B73" s="63" t="s">
        <v>88</v>
      </c>
      <c r="C73" s="70">
        <v>5116.8999999999969</v>
      </c>
      <c r="D73" s="51">
        <f t="shared" si="1"/>
        <v>77714.000000000015</v>
      </c>
      <c r="E73" s="52">
        <f t="shared" si="2"/>
        <v>77714.000000000015</v>
      </c>
      <c r="F73" s="53">
        <f t="shared" si="3"/>
        <v>0</v>
      </c>
      <c r="G73" s="73">
        <v>0</v>
      </c>
      <c r="H73" s="72">
        <v>0</v>
      </c>
      <c r="I73" s="55">
        <f t="shared" si="4"/>
        <v>0</v>
      </c>
      <c r="J73" s="72">
        <f>[1]Ծրագրային!O73</f>
        <v>0</v>
      </c>
      <c r="K73" s="73">
        <f>[1]Stugum!J56</f>
        <v>0</v>
      </c>
      <c r="L73" s="55">
        <f t="shared" si="5"/>
        <v>0</v>
      </c>
      <c r="M73" s="72">
        <f>[1]Ծրագրային!S73</f>
        <v>253.6</v>
      </c>
      <c r="N73" s="73">
        <f>[1]Stugum!H56</f>
        <v>253.6</v>
      </c>
      <c r="O73" s="55">
        <f t="shared" si="6"/>
        <v>0</v>
      </c>
      <c r="P73" s="73">
        <f>[1]Ծրագրային!W73</f>
        <v>77413.8</v>
      </c>
      <c r="Q73" s="72">
        <f>[1]Stugum!E56</f>
        <v>77413.8</v>
      </c>
      <c r="R73" s="55">
        <f t="shared" si="7"/>
        <v>0</v>
      </c>
      <c r="S73" s="72">
        <f>[1]Ծրագրային!AA73</f>
        <v>46.6</v>
      </c>
      <c r="T73" s="73">
        <f>[1]Stugum!K56</f>
        <v>46.6</v>
      </c>
      <c r="U73" s="56">
        <f t="shared" si="8"/>
        <v>0</v>
      </c>
      <c r="V73" s="51">
        <f t="shared" si="9"/>
        <v>82830.899999999994</v>
      </c>
      <c r="W73" s="52">
        <f t="shared" si="10"/>
        <v>78417.200000000012</v>
      </c>
      <c r="X73" s="53">
        <f t="shared" si="11"/>
        <v>4413.6999999999825</v>
      </c>
      <c r="Y73" s="72">
        <f>[1]Ծրագրային!AI73</f>
        <v>71114</v>
      </c>
      <c r="Z73" s="73">
        <f>[1]Dramarkx!F56</f>
        <v>70184.600000000006</v>
      </c>
      <c r="AA73" s="52">
        <f t="shared" si="12"/>
        <v>929.39999999999418</v>
      </c>
      <c r="AB73" s="73">
        <f>[1]Ծրագրային!AM73</f>
        <v>9096.9</v>
      </c>
      <c r="AC73" s="72">
        <f>[1]Dramarkx!G56</f>
        <v>6267.0000000000009</v>
      </c>
      <c r="AD73" s="52">
        <f t="shared" si="13"/>
        <v>2829.8999999999987</v>
      </c>
      <c r="AE73" s="72">
        <f>[1]Ծրագրային!AQ73</f>
        <v>50</v>
      </c>
      <c r="AF73" s="73">
        <f>[1]Dramarkx!AK56</f>
        <v>0</v>
      </c>
      <c r="AG73" s="52">
        <f t="shared" si="14"/>
        <v>50</v>
      </c>
      <c r="AH73" s="73">
        <f>[1]Ծրագրային!AU73</f>
        <v>2570</v>
      </c>
      <c r="AI73" s="72">
        <f>[1]Dramarkx!BD56</f>
        <v>1965.6</v>
      </c>
      <c r="AJ73" s="53">
        <f t="shared" si="15"/>
        <v>604.40000000000009</v>
      </c>
    </row>
    <row r="74" spans="1:36" ht="23.25">
      <c r="A74" s="32">
        <v>54</v>
      </c>
      <c r="B74" s="63" t="s">
        <v>89</v>
      </c>
      <c r="C74" s="70">
        <v>28775.599999999999</v>
      </c>
      <c r="D74" s="51">
        <f t="shared" si="1"/>
        <v>160503</v>
      </c>
      <c r="E74" s="52">
        <f t="shared" si="2"/>
        <v>160503</v>
      </c>
      <c r="F74" s="53">
        <f t="shared" si="3"/>
        <v>0</v>
      </c>
      <c r="G74" s="73">
        <v>0</v>
      </c>
      <c r="H74" s="72">
        <v>0</v>
      </c>
      <c r="I74" s="55">
        <f t="shared" si="4"/>
        <v>0</v>
      </c>
      <c r="J74" s="72">
        <f>[1]Ծրագրային!O74</f>
        <v>0</v>
      </c>
      <c r="K74" s="73">
        <f>[1]Stugum!J57</f>
        <v>0</v>
      </c>
      <c r="L74" s="55">
        <f t="shared" si="5"/>
        <v>0</v>
      </c>
      <c r="M74" s="72">
        <f>[1]Ծրագրային!S74</f>
        <v>654.6</v>
      </c>
      <c r="N74" s="73">
        <f>[1]Stugum!H57</f>
        <v>654.6</v>
      </c>
      <c r="O74" s="55">
        <f t="shared" si="6"/>
        <v>0</v>
      </c>
      <c r="P74" s="73">
        <f>[1]Ծրագրային!W74</f>
        <v>159848.4</v>
      </c>
      <c r="Q74" s="72">
        <f>[1]Stugum!E57</f>
        <v>159848.4</v>
      </c>
      <c r="R74" s="55">
        <f t="shared" si="7"/>
        <v>0</v>
      </c>
      <c r="S74" s="72">
        <f>[1]Ծրագրային!AA74</f>
        <v>0</v>
      </c>
      <c r="T74" s="73">
        <f>[1]Stugum!K57</f>
        <v>0</v>
      </c>
      <c r="U74" s="56">
        <f t="shared" si="8"/>
        <v>0</v>
      </c>
      <c r="V74" s="51">
        <f t="shared" si="9"/>
        <v>189278.6</v>
      </c>
      <c r="W74" s="52">
        <f t="shared" si="10"/>
        <v>152731.1</v>
      </c>
      <c r="X74" s="53">
        <f t="shared" si="11"/>
        <v>36547.5</v>
      </c>
      <c r="Y74" s="72">
        <f>[1]Ծրագրային!AI74</f>
        <v>155338.6</v>
      </c>
      <c r="Z74" s="73">
        <f>[1]Dramarkx!F57</f>
        <v>145490.6</v>
      </c>
      <c r="AA74" s="52">
        <f t="shared" si="12"/>
        <v>9848</v>
      </c>
      <c r="AB74" s="73">
        <f>[1]Ծրագրային!AM74</f>
        <v>14380</v>
      </c>
      <c r="AC74" s="72">
        <f>[1]Dramarkx!G57</f>
        <v>6494.8000000000011</v>
      </c>
      <c r="AD74" s="52">
        <f t="shared" si="13"/>
        <v>7885.1999999999989</v>
      </c>
      <c r="AE74" s="72">
        <f>[1]Ծրագրային!AQ74</f>
        <v>0</v>
      </c>
      <c r="AF74" s="73">
        <f>[1]Dramarkx!AK57</f>
        <v>0</v>
      </c>
      <c r="AG74" s="52">
        <f t="shared" si="14"/>
        <v>0</v>
      </c>
      <c r="AH74" s="73">
        <f>[1]Ծրագրային!AU74</f>
        <v>19560</v>
      </c>
      <c r="AI74" s="72">
        <f>[1]Dramarkx!BD57</f>
        <v>745.7</v>
      </c>
      <c r="AJ74" s="53">
        <f t="shared" si="15"/>
        <v>18814.3</v>
      </c>
    </row>
    <row r="75" spans="1:36" ht="23.25">
      <c r="A75" s="32">
        <v>55</v>
      </c>
      <c r="B75" s="63" t="s">
        <v>90</v>
      </c>
      <c r="C75" s="70">
        <v>11670.400000000009</v>
      </c>
      <c r="D75" s="51">
        <f t="shared" si="1"/>
        <v>122495.2</v>
      </c>
      <c r="E75" s="52">
        <f t="shared" si="2"/>
        <v>122495.2</v>
      </c>
      <c r="F75" s="53">
        <f t="shared" si="3"/>
        <v>0</v>
      </c>
      <c r="G75" s="73">
        <v>0</v>
      </c>
      <c r="H75" s="72">
        <v>0</v>
      </c>
      <c r="I75" s="55">
        <f t="shared" si="4"/>
        <v>0</v>
      </c>
      <c r="J75" s="72">
        <f>[1]Ծրագրային!O75</f>
        <v>250</v>
      </c>
      <c r="K75" s="73">
        <f>[1]Stugum!J58</f>
        <v>340</v>
      </c>
      <c r="L75" s="55">
        <f t="shared" si="5"/>
        <v>-90</v>
      </c>
      <c r="M75" s="72">
        <f>[1]Ծրագրային!S75</f>
        <v>414.2</v>
      </c>
      <c r="N75" s="73">
        <f>[1]Stugum!H58</f>
        <v>414.2</v>
      </c>
      <c r="O75" s="55">
        <f t="shared" si="6"/>
        <v>0</v>
      </c>
      <c r="P75" s="73">
        <f>[1]Ծրագրային!W75</f>
        <v>121741</v>
      </c>
      <c r="Q75" s="72">
        <f>[1]Stugum!E58</f>
        <v>121741</v>
      </c>
      <c r="R75" s="55">
        <f t="shared" si="7"/>
        <v>0</v>
      </c>
      <c r="S75" s="72">
        <f>[1]Ծրագրային!AA75</f>
        <v>90</v>
      </c>
      <c r="T75" s="73">
        <f>[1]Stugum!K58</f>
        <v>0</v>
      </c>
      <c r="U75" s="56">
        <f t="shared" si="8"/>
        <v>90</v>
      </c>
      <c r="V75" s="51">
        <f t="shared" si="9"/>
        <v>134165.6</v>
      </c>
      <c r="W75" s="52">
        <f t="shared" si="10"/>
        <v>115577.09999999999</v>
      </c>
      <c r="X75" s="53">
        <f t="shared" si="11"/>
        <v>18588.500000000015</v>
      </c>
      <c r="Y75" s="72">
        <f>[1]Ծրագրային!AI75</f>
        <v>99941.7</v>
      </c>
      <c r="Z75" s="73">
        <f>[1]Dramarkx!F58</f>
        <v>99219.4</v>
      </c>
      <c r="AA75" s="52">
        <f t="shared" si="12"/>
        <v>722.30000000000291</v>
      </c>
      <c r="AB75" s="73">
        <f>[1]Ծրագրային!AM75</f>
        <v>16783.900000000001</v>
      </c>
      <c r="AC75" s="72">
        <f>[1]Dramarkx!G58</f>
        <v>13894.9</v>
      </c>
      <c r="AD75" s="52">
        <f t="shared" si="13"/>
        <v>2889.0000000000018</v>
      </c>
      <c r="AE75" s="72">
        <f>[1]Ծրագրային!AQ75</f>
        <v>0</v>
      </c>
      <c r="AF75" s="73">
        <f>[1]Dramarkx!AK58</f>
        <v>0</v>
      </c>
      <c r="AG75" s="52">
        <f t="shared" si="14"/>
        <v>0</v>
      </c>
      <c r="AH75" s="73">
        <f>[1]Ծրագրային!AU75</f>
        <v>17440</v>
      </c>
      <c r="AI75" s="72">
        <f>[1]Dramarkx!BD58</f>
        <v>2462.8000000000002</v>
      </c>
      <c r="AJ75" s="53">
        <f t="shared" si="15"/>
        <v>14977.2</v>
      </c>
    </row>
    <row r="76" spans="1:36">
      <c r="A76" s="32">
        <v>56</v>
      </c>
      <c r="B76" s="62" t="s">
        <v>91</v>
      </c>
      <c r="C76" s="70">
        <v>5906.2000000000025</v>
      </c>
      <c r="D76" s="51">
        <f t="shared" si="1"/>
        <v>48707.1</v>
      </c>
      <c r="E76" s="52">
        <f t="shared" si="2"/>
        <v>48707.1</v>
      </c>
      <c r="F76" s="53">
        <f t="shared" si="3"/>
        <v>0</v>
      </c>
      <c r="G76" s="73">
        <v>0</v>
      </c>
      <c r="H76" s="72">
        <v>0</v>
      </c>
      <c r="I76" s="55">
        <f t="shared" si="4"/>
        <v>0</v>
      </c>
      <c r="J76" s="72">
        <f>[1]Ծրագրային!O76</f>
        <v>0</v>
      </c>
      <c r="K76" s="73">
        <f>[1]Stugum!J59</f>
        <v>0</v>
      </c>
      <c r="L76" s="55">
        <f t="shared" si="5"/>
        <v>0</v>
      </c>
      <c r="M76" s="72">
        <f>[1]Ծրագրային!S76</f>
        <v>0</v>
      </c>
      <c r="N76" s="73">
        <f>[1]Stugum!H59</f>
        <v>0</v>
      </c>
      <c r="O76" s="55">
        <f t="shared" si="6"/>
        <v>0</v>
      </c>
      <c r="P76" s="73">
        <f>[1]Ծրագրային!W76</f>
        <v>48707.1</v>
      </c>
      <c r="Q76" s="72">
        <f>[1]Stugum!E59</f>
        <v>48707.1</v>
      </c>
      <c r="R76" s="55">
        <f t="shared" si="7"/>
        <v>0</v>
      </c>
      <c r="S76" s="72">
        <f>[1]Ծրագրային!AA76</f>
        <v>0</v>
      </c>
      <c r="T76" s="73">
        <f>[1]Stugum!K59</f>
        <v>0</v>
      </c>
      <c r="U76" s="56">
        <f t="shared" si="8"/>
        <v>0</v>
      </c>
      <c r="V76" s="51">
        <f t="shared" si="9"/>
        <v>54613.3</v>
      </c>
      <c r="W76" s="52">
        <f t="shared" si="10"/>
        <v>48193.700000000004</v>
      </c>
      <c r="X76" s="53">
        <f t="shared" si="11"/>
        <v>6419.5999999999985</v>
      </c>
      <c r="Y76" s="72">
        <f>[1]Ծրագրային!AI76</f>
        <v>48353.3</v>
      </c>
      <c r="Z76" s="73">
        <f>[1]Dramarkx!F59</f>
        <v>45617.3</v>
      </c>
      <c r="AA76" s="52">
        <f t="shared" si="12"/>
        <v>2736</v>
      </c>
      <c r="AB76" s="73">
        <f>[1]Ծրագրային!AM76</f>
        <v>4410</v>
      </c>
      <c r="AC76" s="72">
        <f>[1]Dramarkx!G59</f>
        <v>2400.5</v>
      </c>
      <c r="AD76" s="52">
        <f t="shared" si="13"/>
        <v>2009.5</v>
      </c>
      <c r="AE76" s="72">
        <f>[1]Ծրագրային!AQ76</f>
        <v>0</v>
      </c>
      <c r="AF76" s="73">
        <f>[1]Dramarkx!AK59</f>
        <v>0</v>
      </c>
      <c r="AG76" s="52">
        <f t="shared" si="14"/>
        <v>0</v>
      </c>
      <c r="AH76" s="73">
        <f>[1]Ծրագրային!AU76</f>
        <v>1850</v>
      </c>
      <c r="AI76" s="72">
        <f>[1]Dramarkx!BD59</f>
        <v>175.9</v>
      </c>
      <c r="AJ76" s="53">
        <f t="shared" si="15"/>
        <v>1674.1</v>
      </c>
    </row>
    <row r="77" spans="1:36" ht="23.25">
      <c r="A77" s="32">
        <v>57</v>
      </c>
      <c r="B77" s="63" t="s">
        <v>92</v>
      </c>
      <c r="C77" s="70">
        <v>6097.9000000000115</v>
      </c>
      <c r="D77" s="51">
        <f t="shared" si="1"/>
        <v>87015.3</v>
      </c>
      <c r="E77" s="52">
        <f t="shared" si="2"/>
        <v>87015.3</v>
      </c>
      <c r="F77" s="53">
        <f t="shared" si="3"/>
        <v>0</v>
      </c>
      <c r="G77" s="73">
        <v>0</v>
      </c>
      <c r="H77" s="72">
        <v>0</v>
      </c>
      <c r="I77" s="55">
        <f t="shared" si="4"/>
        <v>0</v>
      </c>
      <c r="J77" s="72">
        <f>[1]Ծրագրային!O77</f>
        <v>0</v>
      </c>
      <c r="K77" s="73">
        <f>[1]Stugum!J60</f>
        <v>0</v>
      </c>
      <c r="L77" s="55">
        <f t="shared" si="5"/>
        <v>0</v>
      </c>
      <c r="M77" s="72">
        <f>[1]Ծրագրային!S77</f>
        <v>679.7</v>
      </c>
      <c r="N77" s="73">
        <f>[1]Stugum!H60</f>
        <v>679.7</v>
      </c>
      <c r="O77" s="55">
        <f t="shared" si="6"/>
        <v>0</v>
      </c>
      <c r="P77" s="73">
        <f>[1]Ծրագրային!W77</f>
        <v>86335.6</v>
      </c>
      <c r="Q77" s="72">
        <f>[1]Stugum!E60</f>
        <v>86335.6</v>
      </c>
      <c r="R77" s="55">
        <f t="shared" si="7"/>
        <v>0</v>
      </c>
      <c r="S77" s="72">
        <f>[1]Ծրագրային!AA77</f>
        <v>0</v>
      </c>
      <c r="T77" s="73">
        <f>[1]Stugum!K60</f>
        <v>0</v>
      </c>
      <c r="U77" s="56">
        <f t="shared" si="8"/>
        <v>0</v>
      </c>
      <c r="V77" s="51">
        <f t="shared" si="9"/>
        <v>93113.200000000012</v>
      </c>
      <c r="W77" s="52">
        <f t="shared" si="10"/>
        <v>87823</v>
      </c>
      <c r="X77" s="53">
        <f t="shared" si="11"/>
        <v>5290.2000000000116</v>
      </c>
      <c r="Y77" s="72">
        <f>[1]Ծրագրային!AI77</f>
        <v>81677.3</v>
      </c>
      <c r="Z77" s="73">
        <f>[1]Dramarkx!F60</f>
        <v>79208.899999999994</v>
      </c>
      <c r="AA77" s="52">
        <f t="shared" si="12"/>
        <v>2468.4000000000087</v>
      </c>
      <c r="AB77" s="73">
        <f>[1]Ծրագրային!AM77</f>
        <v>9105.1</v>
      </c>
      <c r="AC77" s="72">
        <f>[1]Dramarkx!G60</f>
        <v>6607</v>
      </c>
      <c r="AD77" s="52">
        <f t="shared" si="13"/>
        <v>2498.1000000000004</v>
      </c>
      <c r="AE77" s="72">
        <f>[1]Ծրագրային!AQ77</f>
        <v>0</v>
      </c>
      <c r="AF77" s="73">
        <f>[1]Dramarkx!AK60</f>
        <v>0</v>
      </c>
      <c r="AG77" s="52">
        <f t="shared" si="14"/>
        <v>0</v>
      </c>
      <c r="AH77" s="73">
        <f>[1]Ծրագրային!AU77</f>
        <v>2330.8000000000002</v>
      </c>
      <c r="AI77" s="72">
        <f>[1]Dramarkx!BD60</f>
        <v>2007.1</v>
      </c>
      <c r="AJ77" s="53">
        <f t="shared" si="15"/>
        <v>323.70000000000027</v>
      </c>
    </row>
    <row r="78" spans="1:36" ht="23.25">
      <c r="A78" s="32">
        <v>58</v>
      </c>
      <c r="B78" s="63" t="s">
        <v>93</v>
      </c>
      <c r="C78" s="70">
        <v>12385.199999999997</v>
      </c>
      <c r="D78" s="51">
        <f t="shared" si="1"/>
        <v>76876</v>
      </c>
      <c r="E78" s="52">
        <f t="shared" si="2"/>
        <v>76876</v>
      </c>
      <c r="F78" s="53">
        <f t="shared" si="3"/>
        <v>0</v>
      </c>
      <c r="G78" s="73">
        <v>0</v>
      </c>
      <c r="H78" s="72">
        <v>0</v>
      </c>
      <c r="I78" s="55">
        <f t="shared" si="4"/>
        <v>0</v>
      </c>
      <c r="J78" s="72">
        <f>[1]Ծրագրային!O78</f>
        <v>0</v>
      </c>
      <c r="K78" s="73">
        <f>[1]Stugum!J61</f>
        <v>0</v>
      </c>
      <c r="L78" s="55">
        <f t="shared" si="5"/>
        <v>0</v>
      </c>
      <c r="M78" s="72">
        <f>[1]Ծրագրային!S78</f>
        <v>2535.4</v>
      </c>
      <c r="N78" s="73">
        <f>[1]Stugum!H61</f>
        <v>2535.4</v>
      </c>
      <c r="O78" s="55">
        <f t="shared" si="6"/>
        <v>0</v>
      </c>
      <c r="P78" s="73">
        <f>[1]Ծրագրային!W78</f>
        <v>74340.600000000006</v>
      </c>
      <c r="Q78" s="72">
        <f>[1]Stugum!E61</f>
        <v>74340.600000000006</v>
      </c>
      <c r="R78" s="55">
        <f t="shared" si="7"/>
        <v>0</v>
      </c>
      <c r="S78" s="72">
        <f>[1]Ծրագրային!AA78</f>
        <v>0</v>
      </c>
      <c r="T78" s="73">
        <f>[1]Stugum!K61</f>
        <v>0</v>
      </c>
      <c r="U78" s="56">
        <f t="shared" si="8"/>
        <v>0</v>
      </c>
      <c r="V78" s="51">
        <f t="shared" si="9"/>
        <v>89261.2</v>
      </c>
      <c r="W78" s="52">
        <f t="shared" si="10"/>
        <v>80168</v>
      </c>
      <c r="X78" s="53">
        <f t="shared" si="11"/>
        <v>9093.1999999999971</v>
      </c>
      <c r="Y78" s="72">
        <f>[1]Ծրագրային!AI78</f>
        <v>74974.8</v>
      </c>
      <c r="Z78" s="73">
        <f>[1]Dramarkx!F61</f>
        <v>72657.600000000006</v>
      </c>
      <c r="AA78" s="52">
        <f t="shared" si="12"/>
        <v>2317.1999999999971</v>
      </c>
      <c r="AB78" s="73">
        <f>[1]Ծրագրային!AM78</f>
        <v>9406.4</v>
      </c>
      <c r="AC78" s="72">
        <f>[1]Dramarkx!G61</f>
        <v>5152.7000000000007</v>
      </c>
      <c r="AD78" s="52">
        <f t="shared" si="13"/>
        <v>4253.6999999999989</v>
      </c>
      <c r="AE78" s="72">
        <f>[1]Ծրագրային!AQ78</f>
        <v>140</v>
      </c>
      <c r="AF78" s="73">
        <f>[1]Dramarkx!AK61</f>
        <v>0</v>
      </c>
      <c r="AG78" s="52">
        <f t="shared" si="14"/>
        <v>140</v>
      </c>
      <c r="AH78" s="73">
        <f>[1]Ծրագրային!AU78</f>
        <v>4740</v>
      </c>
      <c r="AI78" s="72">
        <f>[1]Dramarkx!BD61</f>
        <v>2357.7000000000003</v>
      </c>
      <c r="AJ78" s="53">
        <f t="shared" si="15"/>
        <v>2382.2999999999997</v>
      </c>
    </row>
    <row r="79" spans="1:36" ht="23.25">
      <c r="A79" s="32">
        <v>59</v>
      </c>
      <c r="B79" s="63" t="s">
        <v>94</v>
      </c>
      <c r="C79" s="70">
        <v>6079.6</v>
      </c>
      <c r="D79" s="51">
        <f t="shared" si="1"/>
        <v>54359</v>
      </c>
      <c r="E79" s="52">
        <f t="shared" si="2"/>
        <v>54359</v>
      </c>
      <c r="F79" s="53">
        <f t="shared" si="3"/>
        <v>0</v>
      </c>
      <c r="G79" s="73">
        <v>0</v>
      </c>
      <c r="H79" s="72">
        <v>0</v>
      </c>
      <c r="I79" s="55">
        <f t="shared" si="4"/>
        <v>0</v>
      </c>
      <c r="J79" s="72">
        <f>[1]Ծրագրային!O79</f>
        <v>0</v>
      </c>
      <c r="K79" s="73">
        <f>[1]Stugum!J62</f>
        <v>0</v>
      </c>
      <c r="L79" s="55">
        <f t="shared" si="5"/>
        <v>0</v>
      </c>
      <c r="M79" s="72">
        <f>[1]Ծրագրային!S79</f>
        <v>155.69999999999999</v>
      </c>
      <c r="N79" s="73">
        <f>[1]Stugum!H62</f>
        <v>155.69999999999999</v>
      </c>
      <c r="O79" s="55">
        <f t="shared" si="6"/>
        <v>0</v>
      </c>
      <c r="P79" s="73">
        <f>[1]Ծրագրային!W79</f>
        <v>54203.3</v>
      </c>
      <c r="Q79" s="72">
        <f>[1]Stugum!E62</f>
        <v>54203.3</v>
      </c>
      <c r="R79" s="55">
        <f t="shared" si="7"/>
        <v>0</v>
      </c>
      <c r="S79" s="72">
        <f>[1]Ծրագրային!AA79</f>
        <v>0</v>
      </c>
      <c r="T79" s="73">
        <f>[1]Stugum!K62</f>
        <v>0</v>
      </c>
      <c r="U79" s="56">
        <f t="shared" si="8"/>
        <v>0</v>
      </c>
      <c r="V79" s="51">
        <f t="shared" si="9"/>
        <v>60438.6</v>
      </c>
      <c r="W79" s="52">
        <f t="shared" si="10"/>
        <v>55559.8</v>
      </c>
      <c r="X79" s="53">
        <f t="shared" si="11"/>
        <v>4878.7999999999956</v>
      </c>
      <c r="Y79" s="72">
        <f>[1]Ծրագրային!AI79</f>
        <v>52637.9</v>
      </c>
      <c r="Z79" s="73">
        <f>[1]Dramarkx!F62</f>
        <v>50668.800000000003</v>
      </c>
      <c r="AA79" s="52">
        <f t="shared" si="12"/>
        <v>1969.0999999999985</v>
      </c>
      <c r="AB79" s="73">
        <f>[1]Ծրագրային!AM79</f>
        <v>6330.7</v>
      </c>
      <c r="AC79" s="72">
        <f>[1]Dramarkx!G62</f>
        <v>3884.2</v>
      </c>
      <c r="AD79" s="52">
        <f t="shared" si="13"/>
        <v>2446.5</v>
      </c>
      <c r="AE79" s="72">
        <f>[1]Ծրագրային!AQ79</f>
        <v>0</v>
      </c>
      <c r="AF79" s="73">
        <f>[1]Dramarkx!AK62</f>
        <v>0</v>
      </c>
      <c r="AG79" s="52">
        <f t="shared" si="14"/>
        <v>0</v>
      </c>
      <c r="AH79" s="73">
        <f>[1]Ծրագրային!AU79</f>
        <v>1470</v>
      </c>
      <c r="AI79" s="72">
        <f>[1]Dramarkx!BD62</f>
        <v>1006.8</v>
      </c>
      <c r="AJ79" s="53">
        <f t="shared" si="15"/>
        <v>463.20000000000005</v>
      </c>
    </row>
    <row r="80" spans="1:36">
      <c r="A80" s="32">
        <v>60</v>
      </c>
      <c r="B80" s="62" t="s">
        <v>95</v>
      </c>
      <c r="C80" s="70">
        <v>3229.4999999999955</v>
      </c>
      <c r="D80" s="51">
        <f t="shared" si="1"/>
        <v>46930.9</v>
      </c>
      <c r="E80" s="52">
        <f t="shared" si="2"/>
        <v>46930.9</v>
      </c>
      <c r="F80" s="53">
        <f t="shared" si="3"/>
        <v>0</v>
      </c>
      <c r="G80" s="73">
        <v>0</v>
      </c>
      <c r="H80" s="72">
        <v>0</v>
      </c>
      <c r="I80" s="55">
        <f t="shared" si="4"/>
        <v>0</v>
      </c>
      <c r="J80" s="72">
        <f>[1]Ծրագրային!O80</f>
        <v>85.3</v>
      </c>
      <c r="K80" s="73">
        <f>[1]Stugum!J63</f>
        <v>85.3</v>
      </c>
      <c r="L80" s="55">
        <f t="shared" si="5"/>
        <v>0</v>
      </c>
      <c r="M80" s="72">
        <f>[1]Ծրագրային!S80</f>
        <v>211.8</v>
      </c>
      <c r="N80" s="73">
        <f>[1]Stugum!H63</f>
        <v>211.8</v>
      </c>
      <c r="O80" s="55">
        <f t="shared" si="6"/>
        <v>0</v>
      </c>
      <c r="P80" s="73">
        <f>[1]Ծրագրային!W80</f>
        <v>46633.8</v>
      </c>
      <c r="Q80" s="72">
        <f>[1]Stugum!E63</f>
        <v>46633.8</v>
      </c>
      <c r="R80" s="55">
        <f t="shared" si="7"/>
        <v>0</v>
      </c>
      <c r="S80" s="72">
        <f>[1]Ծրագրային!AA80</f>
        <v>0</v>
      </c>
      <c r="T80" s="73">
        <f>[1]Stugum!K63</f>
        <v>0</v>
      </c>
      <c r="U80" s="56">
        <f t="shared" si="8"/>
        <v>0</v>
      </c>
      <c r="V80" s="51">
        <f t="shared" si="9"/>
        <v>50160.4</v>
      </c>
      <c r="W80" s="52">
        <f t="shared" si="10"/>
        <v>47254.799999999996</v>
      </c>
      <c r="X80" s="53">
        <f t="shared" si="11"/>
        <v>2905.6000000000058</v>
      </c>
      <c r="Y80" s="72">
        <f>[1]Ծրագրային!AI80</f>
        <v>45913.3</v>
      </c>
      <c r="Z80" s="73">
        <f>[1]Dramarkx!F63</f>
        <v>44423.7</v>
      </c>
      <c r="AA80" s="52">
        <f t="shared" si="12"/>
        <v>1489.6000000000058</v>
      </c>
      <c r="AB80" s="73">
        <f>[1]Ծրագրային!AM80</f>
        <v>3807.1</v>
      </c>
      <c r="AC80" s="72">
        <f>[1]Dramarkx!G63</f>
        <v>2607.6999999999998</v>
      </c>
      <c r="AD80" s="52">
        <f t="shared" si="13"/>
        <v>1199.4000000000001</v>
      </c>
      <c r="AE80" s="72">
        <f>[1]Ծրագրային!AQ80</f>
        <v>0</v>
      </c>
      <c r="AF80" s="73">
        <f>[1]Dramarkx!AK63</f>
        <v>0</v>
      </c>
      <c r="AG80" s="52">
        <f t="shared" si="14"/>
        <v>0</v>
      </c>
      <c r="AH80" s="73">
        <f>[1]Ծրագրային!AU80</f>
        <v>440</v>
      </c>
      <c r="AI80" s="72">
        <f>[1]Dramarkx!BD63</f>
        <v>223.39999999999998</v>
      </c>
      <c r="AJ80" s="53">
        <f t="shared" si="15"/>
        <v>216.60000000000002</v>
      </c>
    </row>
    <row r="81" spans="1:36" ht="23.25">
      <c r="A81" s="32">
        <v>61</v>
      </c>
      <c r="B81" s="62" t="s">
        <v>96</v>
      </c>
      <c r="C81" s="70">
        <v>5187.0999999999985</v>
      </c>
      <c r="D81" s="51">
        <f t="shared" si="1"/>
        <v>53833.9</v>
      </c>
      <c r="E81" s="52">
        <f t="shared" si="2"/>
        <v>53833.9</v>
      </c>
      <c r="F81" s="53">
        <f t="shared" si="3"/>
        <v>0</v>
      </c>
      <c r="G81" s="73">
        <v>0</v>
      </c>
      <c r="H81" s="72">
        <v>0</v>
      </c>
      <c r="I81" s="55">
        <f t="shared" si="4"/>
        <v>0</v>
      </c>
      <c r="J81" s="72">
        <f>[1]Ծրագրային!O81</f>
        <v>0</v>
      </c>
      <c r="K81" s="73">
        <f>[1]Stugum!J64</f>
        <v>0</v>
      </c>
      <c r="L81" s="55">
        <f t="shared" si="5"/>
        <v>0</v>
      </c>
      <c r="M81" s="72">
        <f>[1]Ծրագրային!S81</f>
        <v>103</v>
      </c>
      <c r="N81" s="73">
        <f>[1]Stugum!H64</f>
        <v>103</v>
      </c>
      <c r="O81" s="55">
        <f t="shared" si="6"/>
        <v>0</v>
      </c>
      <c r="P81" s="73">
        <f>[1]Ծրագրային!W81</f>
        <v>53730.9</v>
      </c>
      <c r="Q81" s="72">
        <f>[1]Stugum!E64</f>
        <v>53730.9</v>
      </c>
      <c r="R81" s="55">
        <f t="shared" si="7"/>
        <v>0</v>
      </c>
      <c r="S81" s="72">
        <f>[1]Ծրագրային!AA81</f>
        <v>0</v>
      </c>
      <c r="T81" s="73">
        <f>[1]Stugum!K64</f>
        <v>0</v>
      </c>
      <c r="U81" s="56">
        <f t="shared" si="8"/>
        <v>0</v>
      </c>
      <c r="V81" s="51">
        <f t="shared" si="9"/>
        <v>59021</v>
      </c>
      <c r="W81" s="52">
        <f t="shared" si="10"/>
        <v>53987.4</v>
      </c>
      <c r="X81" s="53">
        <f t="shared" si="11"/>
        <v>5033.5999999999985</v>
      </c>
      <c r="Y81" s="72">
        <f>[1]Ծրագրային!AI81</f>
        <v>52578</v>
      </c>
      <c r="Z81" s="73">
        <f>[1]Dramarkx!F64</f>
        <v>51344.4</v>
      </c>
      <c r="AA81" s="52">
        <f t="shared" si="12"/>
        <v>1233.5999999999985</v>
      </c>
      <c r="AB81" s="73">
        <f>[1]Ծրագրային!AM81</f>
        <v>4443</v>
      </c>
      <c r="AC81" s="72">
        <f>[1]Dramarkx!G64</f>
        <v>2440.1999999999998</v>
      </c>
      <c r="AD81" s="52">
        <f t="shared" si="13"/>
        <v>2002.8000000000002</v>
      </c>
      <c r="AE81" s="72">
        <f>[1]Ծրագրային!AQ81</f>
        <v>0</v>
      </c>
      <c r="AF81" s="73">
        <f>[1]Dramarkx!AK64</f>
        <v>0</v>
      </c>
      <c r="AG81" s="52">
        <f t="shared" si="14"/>
        <v>0</v>
      </c>
      <c r="AH81" s="73">
        <f>[1]Ծրագրային!AU81</f>
        <v>2000</v>
      </c>
      <c r="AI81" s="72">
        <f>[1]Dramarkx!BD64</f>
        <v>202.8</v>
      </c>
      <c r="AJ81" s="53">
        <f t="shared" si="15"/>
        <v>1797.2</v>
      </c>
    </row>
    <row r="82" spans="1:36">
      <c r="A82" s="32">
        <v>62</v>
      </c>
      <c r="B82" s="62" t="s">
        <v>97</v>
      </c>
      <c r="C82" s="70">
        <v>749.60000000000286</v>
      </c>
      <c r="D82" s="51">
        <f t="shared" si="1"/>
        <v>51268.6</v>
      </c>
      <c r="E82" s="52">
        <f t="shared" si="2"/>
        <v>51268.6</v>
      </c>
      <c r="F82" s="53">
        <f t="shared" si="3"/>
        <v>0</v>
      </c>
      <c r="G82" s="73">
        <v>0</v>
      </c>
      <c r="H82" s="72">
        <v>0</v>
      </c>
      <c r="I82" s="55">
        <f t="shared" si="4"/>
        <v>0</v>
      </c>
      <c r="J82" s="72">
        <f>[1]Ծրագրային!O82</f>
        <v>0</v>
      </c>
      <c r="K82" s="73">
        <f>[1]Stugum!J65</f>
        <v>0</v>
      </c>
      <c r="L82" s="55">
        <f t="shared" si="5"/>
        <v>0</v>
      </c>
      <c r="M82" s="72">
        <f>[1]Ծրագրային!S82</f>
        <v>368.5</v>
      </c>
      <c r="N82" s="73">
        <f>[1]Stugum!H65</f>
        <v>368.5</v>
      </c>
      <c r="O82" s="55">
        <f t="shared" si="6"/>
        <v>0</v>
      </c>
      <c r="P82" s="73">
        <f>[1]Ծրագրային!W82</f>
        <v>50900.1</v>
      </c>
      <c r="Q82" s="72">
        <f>[1]Stugum!E65</f>
        <v>50900.1</v>
      </c>
      <c r="R82" s="55">
        <f t="shared" si="7"/>
        <v>0</v>
      </c>
      <c r="S82" s="72">
        <f>[1]Ծրագրային!AA82</f>
        <v>0</v>
      </c>
      <c r="T82" s="73">
        <f>[1]Stugum!K65</f>
        <v>0</v>
      </c>
      <c r="U82" s="56">
        <f t="shared" si="8"/>
        <v>0</v>
      </c>
      <c r="V82" s="51">
        <f t="shared" si="9"/>
        <v>52018.2</v>
      </c>
      <c r="W82" s="52">
        <f t="shared" si="10"/>
        <v>51832.099999999991</v>
      </c>
      <c r="X82" s="53">
        <f t="shared" si="11"/>
        <v>186.10000000000582</v>
      </c>
      <c r="Y82" s="72">
        <f>[1]Ծրագրային!AI82</f>
        <v>49985.8</v>
      </c>
      <c r="Z82" s="73">
        <f>[1]Dramarkx!F65</f>
        <v>49925.7</v>
      </c>
      <c r="AA82" s="52">
        <f t="shared" si="12"/>
        <v>60.100000000005821</v>
      </c>
      <c r="AB82" s="73">
        <f>[1]Ծրագրային!AM82</f>
        <v>1618.1999999999998</v>
      </c>
      <c r="AC82" s="72">
        <f>[1]Dramarkx!G65</f>
        <v>1492.2000000000003</v>
      </c>
      <c r="AD82" s="52">
        <f t="shared" si="13"/>
        <v>125.99999999999955</v>
      </c>
      <c r="AE82" s="72">
        <f>[1]Ծրագրային!AQ82</f>
        <v>0</v>
      </c>
      <c r="AF82" s="73">
        <f>[1]Dramarkx!AK65</f>
        <v>0</v>
      </c>
      <c r="AG82" s="52">
        <f t="shared" si="14"/>
        <v>0</v>
      </c>
      <c r="AH82" s="73">
        <f>[1]Ծրագրային!AU82</f>
        <v>414.2</v>
      </c>
      <c r="AI82" s="72">
        <f>[1]Dramarkx!BD65</f>
        <v>414.2</v>
      </c>
      <c r="AJ82" s="53">
        <f t="shared" si="15"/>
        <v>0</v>
      </c>
    </row>
    <row r="83" spans="1:36">
      <c r="A83" s="32">
        <v>63</v>
      </c>
      <c r="B83" s="62" t="s">
        <v>98</v>
      </c>
      <c r="C83" s="70">
        <v>7255.5000000000073</v>
      </c>
      <c r="D83" s="51">
        <f t="shared" si="1"/>
        <v>54684</v>
      </c>
      <c r="E83" s="52">
        <f t="shared" si="2"/>
        <v>54684</v>
      </c>
      <c r="F83" s="53">
        <f t="shared" si="3"/>
        <v>0</v>
      </c>
      <c r="G83" s="73">
        <v>0</v>
      </c>
      <c r="H83" s="72">
        <v>0</v>
      </c>
      <c r="I83" s="55">
        <f t="shared" si="4"/>
        <v>0</v>
      </c>
      <c r="J83" s="72">
        <f>[1]Ծրագրային!O83</f>
        <v>0</v>
      </c>
      <c r="K83" s="73">
        <f>[1]Stugum!J66</f>
        <v>0</v>
      </c>
      <c r="L83" s="55">
        <f t="shared" si="5"/>
        <v>0</v>
      </c>
      <c r="M83" s="72">
        <f>[1]Ծրագրային!S83</f>
        <v>121</v>
      </c>
      <c r="N83" s="73">
        <f>[1]Stugum!H66</f>
        <v>121</v>
      </c>
      <c r="O83" s="55">
        <f t="shared" si="6"/>
        <v>0</v>
      </c>
      <c r="P83" s="73">
        <f>[1]Ծրագրային!W83</f>
        <v>54563</v>
      </c>
      <c r="Q83" s="72">
        <f>[1]Stugum!E66</f>
        <v>54563</v>
      </c>
      <c r="R83" s="55">
        <f t="shared" si="7"/>
        <v>0</v>
      </c>
      <c r="S83" s="72">
        <f>[1]Ծրագրային!AA83</f>
        <v>0</v>
      </c>
      <c r="T83" s="73">
        <f>[1]Stugum!K66</f>
        <v>0</v>
      </c>
      <c r="U83" s="56">
        <f t="shared" si="8"/>
        <v>0</v>
      </c>
      <c r="V83" s="51">
        <f t="shared" si="9"/>
        <v>61939.5</v>
      </c>
      <c r="W83" s="52">
        <f t="shared" si="10"/>
        <v>58159.299999999996</v>
      </c>
      <c r="X83" s="53">
        <f t="shared" si="11"/>
        <v>3780.2000000000044</v>
      </c>
      <c r="Y83" s="72">
        <f>[1]Ծրագրային!AI83</f>
        <v>56800</v>
      </c>
      <c r="Z83" s="73">
        <f>[1]Dramarkx!F66</f>
        <v>56237</v>
      </c>
      <c r="AA83" s="52">
        <f t="shared" si="12"/>
        <v>563</v>
      </c>
      <c r="AB83" s="73">
        <f>[1]Ծրագրային!AM83</f>
        <v>3410.1</v>
      </c>
      <c r="AC83" s="72">
        <f>[1]Dramarkx!G66</f>
        <v>1797.1000000000001</v>
      </c>
      <c r="AD83" s="52">
        <f t="shared" si="13"/>
        <v>1612.9999999999998</v>
      </c>
      <c r="AE83" s="72">
        <f>[1]Ծրագրային!AQ83</f>
        <v>0</v>
      </c>
      <c r="AF83" s="73">
        <f>[1]Dramarkx!AK66</f>
        <v>0</v>
      </c>
      <c r="AG83" s="52">
        <f t="shared" si="14"/>
        <v>0</v>
      </c>
      <c r="AH83" s="73">
        <f>[1]Ծրագրային!AU83</f>
        <v>1729.4</v>
      </c>
      <c r="AI83" s="72">
        <f>[1]Dramarkx!BD66</f>
        <v>125.2</v>
      </c>
      <c r="AJ83" s="53">
        <f t="shared" si="15"/>
        <v>1604.2</v>
      </c>
    </row>
    <row r="84" spans="1:36">
      <c r="A84" s="32">
        <v>64</v>
      </c>
      <c r="B84" s="62" t="s">
        <v>99</v>
      </c>
      <c r="C84" s="70">
        <v>7136.7000000000044</v>
      </c>
      <c r="D84" s="51">
        <f t="shared" si="1"/>
        <v>50497.9</v>
      </c>
      <c r="E84" s="52">
        <f t="shared" si="2"/>
        <v>50497.9</v>
      </c>
      <c r="F84" s="53">
        <f t="shared" si="3"/>
        <v>0</v>
      </c>
      <c r="G84" s="73">
        <v>0</v>
      </c>
      <c r="H84" s="72">
        <v>0</v>
      </c>
      <c r="I84" s="55">
        <f t="shared" si="4"/>
        <v>0</v>
      </c>
      <c r="J84" s="72">
        <f>[1]Ծրագրային!O84</f>
        <v>0</v>
      </c>
      <c r="K84" s="73">
        <f>[1]Stugum!J67</f>
        <v>0</v>
      </c>
      <c r="L84" s="55">
        <f t="shared" si="5"/>
        <v>0</v>
      </c>
      <c r="M84" s="72">
        <f>[1]Ծրագրային!S84</f>
        <v>69</v>
      </c>
      <c r="N84" s="73">
        <f>[1]Stugum!H67</f>
        <v>69</v>
      </c>
      <c r="O84" s="55">
        <f t="shared" si="6"/>
        <v>0</v>
      </c>
      <c r="P84" s="73">
        <f>[1]Ծրագրային!W84</f>
        <v>50428.9</v>
      </c>
      <c r="Q84" s="72">
        <f>[1]Stugum!E67</f>
        <v>50428.9</v>
      </c>
      <c r="R84" s="55">
        <f t="shared" si="7"/>
        <v>0</v>
      </c>
      <c r="S84" s="72">
        <f>[1]Ծրագրային!AA84</f>
        <v>0</v>
      </c>
      <c r="T84" s="73">
        <f>[1]Stugum!K67</f>
        <v>0</v>
      </c>
      <c r="U84" s="56">
        <f t="shared" si="8"/>
        <v>0</v>
      </c>
      <c r="V84" s="51">
        <f t="shared" si="9"/>
        <v>57634.6</v>
      </c>
      <c r="W84" s="52">
        <f t="shared" si="10"/>
        <v>47273.7</v>
      </c>
      <c r="X84" s="53">
        <f t="shared" si="11"/>
        <v>10360.900000000001</v>
      </c>
      <c r="Y84" s="72">
        <f>[1]Ծրագրային!AI84</f>
        <v>47910.9</v>
      </c>
      <c r="Z84" s="73">
        <f>[1]Dramarkx!F67</f>
        <v>44695.199999999997</v>
      </c>
      <c r="AA84" s="52">
        <f t="shared" si="12"/>
        <v>3215.7000000000044</v>
      </c>
      <c r="AB84" s="73">
        <f>[1]Ծրագրային!AM84</f>
        <v>6963.7</v>
      </c>
      <c r="AC84" s="72">
        <f>[1]Dramarkx!G67</f>
        <v>2190.1000000000004</v>
      </c>
      <c r="AD84" s="52">
        <f t="shared" si="13"/>
        <v>4773.5999999999995</v>
      </c>
      <c r="AE84" s="72">
        <f>[1]Ծրագրային!AQ84</f>
        <v>0</v>
      </c>
      <c r="AF84" s="73">
        <f>[1]Dramarkx!AK67</f>
        <v>0</v>
      </c>
      <c r="AG84" s="52">
        <f t="shared" si="14"/>
        <v>0</v>
      </c>
      <c r="AH84" s="73">
        <f>[1]Ծրագրային!AU84</f>
        <v>2760</v>
      </c>
      <c r="AI84" s="72">
        <f>[1]Dramarkx!BD67</f>
        <v>388.4</v>
      </c>
      <c r="AJ84" s="53">
        <f t="shared" si="15"/>
        <v>2371.6</v>
      </c>
    </row>
    <row r="85" spans="1:36" ht="23.25">
      <c r="A85" s="32">
        <v>65</v>
      </c>
      <c r="B85" s="62" t="s">
        <v>100</v>
      </c>
      <c r="C85" s="70">
        <v>10965.000000000005</v>
      </c>
      <c r="D85" s="51">
        <f t="shared" si="1"/>
        <v>70267.399999999994</v>
      </c>
      <c r="E85" s="52">
        <f t="shared" si="2"/>
        <v>70267.399999999994</v>
      </c>
      <c r="F85" s="53">
        <f t="shared" si="3"/>
        <v>0</v>
      </c>
      <c r="G85" s="73">
        <v>0</v>
      </c>
      <c r="H85" s="72">
        <v>0</v>
      </c>
      <c r="I85" s="55">
        <f t="shared" si="4"/>
        <v>0</v>
      </c>
      <c r="J85" s="72">
        <f>[1]Ծրագրային!O85</f>
        <v>0</v>
      </c>
      <c r="K85" s="73">
        <f>[1]Stugum!J68</f>
        <v>0</v>
      </c>
      <c r="L85" s="55">
        <f t="shared" si="5"/>
        <v>0</v>
      </c>
      <c r="M85" s="72">
        <f>[1]Ծրագրային!S85</f>
        <v>98.7</v>
      </c>
      <c r="N85" s="73">
        <f>[1]Stugum!H68</f>
        <v>98.7</v>
      </c>
      <c r="O85" s="55">
        <f t="shared" si="6"/>
        <v>0</v>
      </c>
      <c r="P85" s="73">
        <f>[1]Ծրագրային!W85</f>
        <v>70168.7</v>
      </c>
      <c r="Q85" s="72">
        <f>[1]Stugum!E68</f>
        <v>70168.7</v>
      </c>
      <c r="R85" s="55">
        <f t="shared" si="7"/>
        <v>0</v>
      </c>
      <c r="S85" s="72">
        <f>[1]Ծրագրային!AA85</f>
        <v>0</v>
      </c>
      <c r="T85" s="73">
        <f>[1]Stugum!K68</f>
        <v>0</v>
      </c>
      <c r="U85" s="56">
        <f t="shared" si="8"/>
        <v>0</v>
      </c>
      <c r="V85" s="51">
        <f t="shared" si="9"/>
        <v>81232.399999999994</v>
      </c>
      <c r="W85" s="52">
        <f t="shared" si="10"/>
        <v>72522.600000000006</v>
      </c>
      <c r="X85" s="53">
        <f t="shared" si="11"/>
        <v>8709.7999999999884</v>
      </c>
      <c r="Y85" s="72">
        <f>[1]Ծրագրային!AI85</f>
        <v>66229</v>
      </c>
      <c r="Z85" s="73">
        <f>[1]Dramarkx!F68</f>
        <v>66114.100000000006</v>
      </c>
      <c r="AA85" s="52">
        <f t="shared" si="12"/>
        <v>114.89999999999418</v>
      </c>
      <c r="AB85" s="73">
        <f>[1]Ծրագրային!AM85</f>
        <v>11523.400000000001</v>
      </c>
      <c r="AC85" s="72">
        <f>[1]Dramarkx!G68</f>
        <v>5669.4</v>
      </c>
      <c r="AD85" s="52">
        <f t="shared" si="13"/>
        <v>5854.0000000000018</v>
      </c>
      <c r="AE85" s="72">
        <f>[1]Ծրագրային!AQ85</f>
        <v>0</v>
      </c>
      <c r="AF85" s="73">
        <f>[1]Dramarkx!AK68</f>
        <v>0</v>
      </c>
      <c r="AG85" s="52">
        <f t="shared" si="14"/>
        <v>0</v>
      </c>
      <c r="AH85" s="73">
        <f>[1]Ծրագրային!AU85</f>
        <v>3480</v>
      </c>
      <c r="AI85" s="72">
        <f>[1]Dramarkx!BD68</f>
        <v>739.1</v>
      </c>
      <c r="AJ85" s="53">
        <f t="shared" si="15"/>
        <v>2740.9</v>
      </c>
    </row>
    <row r="86" spans="1:36" ht="23.25">
      <c r="A86" s="32">
        <v>66</v>
      </c>
      <c r="B86" s="62" t="s">
        <v>101</v>
      </c>
      <c r="C86" s="70">
        <v>16118.399999999996</v>
      </c>
      <c r="D86" s="51">
        <f t="shared" ref="D86:D133" si="16">SUM(G86+J86+M86+P86+S86)</f>
        <v>59986.600000000006</v>
      </c>
      <c r="E86" s="52">
        <f t="shared" ref="E86:E133" si="17">SUM(H86+K86+N86+Q86+T86)</f>
        <v>59986.600000000006</v>
      </c>
      <c r="F86" s="53">
        <f t="shared" ref="F86:F133" si="18">D86-E86</f>
        <v>0</v>
      </c>
      <c r="G86" s="73">
        <v>0</v>
      </c>
      <c r="H86" s="72">
        <v>0</v>
      </c>
      <c r="I86" s="55">
        <f t="shared" ref="I86:I133" si="19">G86-H86</f>
        <v>0</v>
      </c>
      <c r="J86" s="72">
        <f>[1]Ծրագրային!O86</f>
        <v>0</v>
      </c>
      <c r="K86" s="73">
        <f>[1]Stugum!J69</f>
        <v>0</v>
      </c>
      <c r="L86" s="55">
        <f t="shared" ref="L86:L133" si="20">J86-K86</f>
        <v>0</v>
      </c>
      <c r="M86" s="72">
        <f>[1]Ծրագրային!S86</f>
        <v>134.30000000000001</v>
      </c>
      <c r="N86" s="73">
        <f>[1]Stugum!H69</f>
        <v>134.30000000000001</v>
      </c>
      <c r="O86" s="55">
        <f t="shared" ref="O86:O133" si="21">M86-N86</f>
        <v>0</v>
      </c>
      <c r="P86" s="73">
        <f>[1]Ծրագրային!W86</f>
        <v>59852.3</v>
      </c>
      <c r="Q86" s="72">
        <f>[1]Stugum!E69</f>
        <v>59852.3</v>
      </c>
      <c r="R86" s="55">
        <f t="shared" ref="R86:R133" si="22">P86-Q86</f>
        <v>0</v>
      </c>
      <c r="S86" s="72">
        <f>[1]Ծրագրային!AA86</f>
        <v>0</v>
      </c>
      <c r="T86" s="73">
        <f>[1]Stugum!K69</f>
        <v>0</v>
      </c>
      <c r="U86" s="56">
        <f t="shared" ref="U86:U133" si="23">S86-T86</f>
        <v>0</v>
      </c>
      <c r="V86" s="51">
        <f t="shared" ref="V86:V133" si="24">SUM(Y86+AB86+AE86+AH86)</f>
        <v>76105</v>
      </c>
      <c r="W86" s="52">
        <f t="shared" ref="W86:W133" si="25">SUM(Z86+AC86+AF86+AI86)</f>
        <v>70116.299999999988</v>
      </c>
      <c r="X86" s="53">
        <f t="shared" ref="X86:X133" si="26">V86-W86</f>
        <v>5988.7000000000116</v>
      </c>
      <c r="Y86" s="72">
        <f>[1]Ծրագրային!AI86</f>
        <v>51340.7</v>
      </c>
      <c r="Z86" s="73">
        <f>[1]Dramarkx!F69</f>
        <v>51340.7</v>
      </c>
      <c r="AA86" s="52">
        <f t="shared" ref="AA86:AA133" si="27">Y86-Z86</f>
        <v>0</v>
      </c>
      <c r="AB86" s="73">
        <v>20455.8</v>
      </c>
      <c r="AC86" s="72">
        <v>15448.4</v>
      </c>
      <c r="AD86" s="52">
        <f t="shared" ref="AD86:AD133" si="28">AB86-AC86</f>
        <v>5007.3999999999996</v>
      </c>
      <c r="AE86" s="72">
        <f>[1]Ծրագրային!AQ86</f>
        <v>0</v>
      </c>
      <c r="AF86" s="73">
        <f>[1]Dramarkx!AK69</f>
        <v>0</v>
      </c>
      <c r="AG86" s="52">
        <f t="shared" ref="AG86:AG133" si="29">AE86-AF86</f>
        <v>0</v>
      </c>
      <c r="AH86" s="73">
        <v>4308.5</v>
      </c>
      <c r="AI86" s="72">
        <v>3327.2</v>
      </c>
      <c r="AJ86" s="53">
        <f t="shared" ref="AJ86:AJ133" si="30">AH86-AI86</f>
        <v>981.30000000000018</v>
      </c>
    </row>
    <row r="87" spans="1:36">
      <c r="A87" s="32">
        <v>67</v>
      </c>
      <c r="B87" s="62" t="s">
        <v>102</v>
      </c>
      <c r="C87" s="70">
        <v>8033.1000000000013</v>
      </c>
      <c r="D87" s="51">
        <f t="shared" si="16"/>
        <v>48618.3</v>
      </c>
      <c r="E87" s="52">
        <f t="shared" si="17"/>
        <v>48618.3</v>
      </c>
      <c r="F87" s="53">
        <f t="shared" si="18"/>
        <v>0</v>
      </c>
      <c r="G87" s="73">
        <v>0</v>
      </c>
      <c r="H87" s="72">
        <v>0</v>
      </c>
      <c r="I87" s="55">
        <f t="shared" si="19"/>
        <v>0</v>
      </c>
      <c r="J87" s="72">
        <f>[1]Ծրագրային!O87</f>
        <v>0</v>
      </c>
      <c r="K87" s="73">
        <f>[1]Stugum!J70</f>
        <v>0</v>
      </c>
      <c r="L87" s="55">
        <f t="shared" si="20"/>
        <v>0</v>
      </c>
      <c r="M87" s="72">
        <f>[1]Ծրագրային!S87</f>
        <v>30.8</v>
      </c>
      <c r="N87" s="73">
        <f>[1]Stugum!H70</f>
        <v>30.8</v>
      </c>
      <c r="O87" s="55">
        <f t="shared" si="21"/>
        <v>0</v>
      </c>
      <c r="P87" s="73">
        <f>[1]Ծրագրային!W87</f>
        <v>48587.5</v>
      </c>
      <c r="Q87" s="72">
        <f>[1]Stugum!E70</f>
        <v>48587.5</v>
      </c>
      <c r="R87" s="55">
        <f t="shared" si="22"/>
        <v>0</v>
      </c>
      <c r="S87" s="72">
        <f>[1]Ծրագրային!AA87</f>
        <v>0</v>
      </c>
      <c r="T87" s="73">
        <f>[1]Stugum!K70</f>
        <v>0</v>
      </c>
      <c r="U87" s="56">
        <f t="shared" si="23"/>
        <v>0</v>
      </c>
      <c r="V87" s="51">
        <f t="shared" si="24"/>
        <v>56651.4</v>
      </c>
      <c r="W87" s="52">
        <f t="shared" si="25"/>
        <v>52963.100000000006</v>
      </c>
      <c r="X87" s="53">
        <f t="shared" si="26"/>
        <v>3688.2999999999956</v>
      </c>
      <c r="Y87" s="72">
        <f>[1]Ծրագրային!AI87</f>
        <v>50900</v>
      </c>
      <c r="Z87" s="73">
        <f>[1]Dramarkx!F70</f>
        <v>49717</v>
      </c>
      <c r="AA87" s="52">
        <f t="shared" si="27"/>
        <v>1183</v>
      </c>
      <c r="AB87" s="73">
        <f>[1]Ծրագրային!AM87</f>
        <v>4180.1000000000004</v>
      </c>
      <c r="AC87" s="72">
        <f>[1]Dramarkx!G70</f>
        <v>2612.8000000000002</v>
      </c>
      <c r="AD87" s="52">
        <f t="shared" si="28"/>
        <v>1567.3000000000002</v>
      </c>
      <c r="AE87" s="72">
        <f>[1]Ծրագրային!AQ87</f>
        <v>0</v>
      </c>
      <c r="AF87" s="73">
        <f>[1]Dramarkx!AK70</f>
        <v>0</v>
      </c>
      <c r="AG87" s="52">
        <f t="shared" si="29"/>
        <v>0</v>
      </c>
      <c r="AH87" s="73">
        <f>[1]Ծրագրային!AU87</f>
        <v>1571.3</v>
      </c>
      <c r="AI87" s="72">
        <f>[1]Dramarkx!BD70</f>
        <v>633.29999999999995</v>
      </c>
      <c r="AJ87" s="53">
        <f t="shared" si="30"/>
        <v>938</v>
      </c>
    </row>
    <row r="88" spans="1:36" ht="23.25">
      <c r="A88" s="32">
        <v>68</v>
      </c>
      <c r="B88" s="63" t="s">
        <v>103</v>
      </c>
      <c r="C88" s="70">
        <v>8008.7000000000062</v>
      </c>
      <c r="D88" s="51">
        <f t="shared" si="16"/>
        <v>100199.3</v>
      </c>
      <c r="E88" s="52">
        <f t="shared" si="17"/>
        <v>100199.3</v>
      </c>
      <c r="F88" s="53">
        <f t="shared" si="18"/>
        <v>0</v>
      </c>
      <c r="G88" s="73">
        <v>0</v>
      </c>
      <c r="H88" s="72">
        <v>0</v>
      </c>
      <c r="I88" s="55">
        <f t="shared" si="19"/>
        <v>0</v>
      </c>
      <c r="J88" s="72">
        <f>[1]Ծրագրային!O88</f>
        <v>0</v>
      </c>
      <c r="K88" s="73">
        <f>[1]Stugum!J71</f>
        <v>0</v>
      </c>
      <c r="L88" s="55">
        <f t="shared" si="20"/>
        <v>0</v>
      </c>
      <c r="M88" s="72">
        <f>[1]Ծրագրային!S88</f>
        <v>359.1</v>
      </c>
      <c r="N88" s="73">
        <f>[1]Stugum!H71</f>
        <v>359.1</v>
      </c>
      <c r="O88" s="55">
        <f t="shared" si="21"/>
        <v>0</v>
      </c>
      <c r="P88" s="73">
        <f>[1]Ծրագրային!W88</f>
        <v>99840.2</v>
      </c>
      <c r="Q88" s="72">
        <f>[1]Stugum!E71</f>
        <v>99840.2</v>
      </c>
      <c r="R88" s="55">
        <f t="shared" si="22"/>
        <v>0</v>
      </c>
      <c r="S88" s="72">
        <f>[1]Ծրագրային!AA88</f>
        <v>0</v>
      </c>
      <c r="T88" s="73">
        <f>[1]Stugum!K71</f>
        <v>0</v>
      </c>
      <c r="U88" s="56">
        <f t="shared" si="23"/>
        <v>0</v>
      </c>
      <c r="V88" s="51">
        <f t="shared" si="24"/>
        <v>108208</v>
      </c>
      <c r="W88" s="52">
        <f t="shared" si="25"/>
        <v>100726.70000000001</v>
      </c>
      <c r="X88" s="53">
        <f t="shared" si="26"/>
        <v>7481.2999999999884</v>
      </c>
      <c r="Y88" s="72">
        <f>[1]Ծրագրային!AI88</f>
        <v>93358.9</v>
      </c>
      <c r="Z88" s="73">
        <f>[1]Dramarkx!F71</f>
        <v>89461.5</v>
      </c>
      <c r="AA88" s="52">
        <f t="shared" si="27"/>
        <v>3897.3999999999942</v>
      </c>
      <c r="AB88" s="73">
        <f>[1]Ծրագրային!AM88</f>
        <v>12299.099999999999</v>
      </c>
      <c r="AC88" s="72">
        <f>[1]Dramarkx!G71</f>
        <v>9449.0999999999985</v>
      </c>
      <c r="AD88" s="52">
        <f t="shared" si="28"/>
        <v>2850</v>
      </c>
      <c r="AE88" s="72">
        <f>[1]Ծրագրային!AQ88</f>
        <v>0</v>
      </c>
      <c r="AF88" s="73">
        <f>[1]Dramarkx!AK71</f>
        <v>0</v>
      </c>
      <c r="AG88" s="52">
        <f t="shared" si="29"/>
        <v>0</v>
      </c>
      <c r="AH88" s="73">
        <f>[1]Ծրագրային!AU88</f>
        <v>2550</v>
      </c>
      <c r="AI88" s="72">
        <f>[1]Dramarkx!BD71</f>
        <v>1816.1000000000001</v>
      </c>
      <c r="AJ88" s="53">
        <f t="shared" si="30"/>
        <v>733.89999999999986</v>
      </c>
    </row>
    <row r="89" spans="1:36">
      <c r="A89" s="32">
        <v>69</v>
      </c>
      <c r="B89" s="62" t="s">
        <v>104</v>
      </c>
      <c r="C89" s="70">
        <v>18140.100000000013</v>
      </c>
      <c r="D89" s="51">
        <f t="shared" si="16"/>
        <v>83527.399999999994</v>
      </c>
      <c r="E89" s="52">
        <f t="shared" si="17"/>
        <v>83527.399999999994</v>
      </c>
      <c r="F89" s="53">
        <f t="shared" si="18"/>
        <v>0</v>
      </c>
      <c r="G89" s="73">
        <v>0</v>
      </c>
      <c r="H89" s="72">
        <v>0</v>
      </c>
      <c r="I89" s="55">
        <f t="shared" si="19"/>
        <v>0</v>
      </c>
      <c r="J89" s="72">
        <f>[1]Ծրագրային!O89</f>
        <v>129.9</v>
      </c>
      <c r="K89" s="73">
        <f>[1]Stugum!J72</f>
        <v>129.9</v>
      </c>
      <c r="L89" s="55">
        <f t="shared" si="20"/>
        <v>0</v>
      </c>
      <c r="M89" s="72">
        <f>[1]Ծրագրային!S89</f>
        <v>225.3</v>
      </c>
      <c r="N89" s="73">
        <f>[1]Stugum!H72</f>
        <v>225.3</v>
      </c>
      <c r="O89" s="55">
        <f t="shared" si="21"/>
        <v>0</v>
      </c>
      <c r="P89" s="73">
        <f>[1]Ծրագրային!W89</f>
        <v>83172.2</v>
      </c>
      <c r="Q89" s="72">
        <f>[1]Stugum!E72</f>
        <v>83172.2</v>
      </c>
      <c r="R89" s="55">
        <f t="shared" si="22"/>
        <v>0</v>
      </c>
      <c r="S89" s="72">
        <f>[1]Ծրագրային!AA89</f>
        <v>0</v>
      </c>
      <c r="T89" s="73">
        <f>[1]Stugum!K72</f>
        <v>0</v>
      </c>
      <c r="U89" s="56">
        <f t="shared" si="23"/>
        <v>0</v>
      </c>
      <c r="V89" s="51">
        <f t="shared" si="24"/>
        <v>101667.5</v>
      </c>
      <c r="W89" s="52">
        <f t="shared" si="25"/>
        <v>85564.9</v>
      </c>
      <c r="X89" s="53">
        <f t="shared" si="26"/>
        <v>16102.600000000006</v>
      </c>
      <c r="Y89" s="72">
        <f>[1]Ծրագրային!AI89</f>
        <v>78000</v>
      </c>
      <c r="Z89" s="73">
        <f>[1]Dramarkx!F72</f>
        <v>74948.2</v>
      </c>
      <c r="AA89" s="52">
        <f t="shared" si="27"/>
        <v>3051.8000000000029</v>
      </c>
      <c r="AB89" s="73">
        <f>[1]Ծրագրային!AM89</f>
        <v>15697</v>
      </c>
      <c r="AC89" s="72">
        <f>[1]Dramarkx!G72</f>
        <v>9003.9</v>
      </c>
      <c r="AD89" s="52">
        <f t="shared" si="28"/>
        <v>6693.1</v>
      </c>
      <c r="AE89" s="72">
        <f>[1]Ծրագրային!AQ89</f>
        <v>0</v>
      </c>
      <c r="AF89" s="73">
        <f>[1]Dramarkx!AK72</f>
        <v>0</v>
      </c>
      <c r="AG89" s="52">
        <f t="shared" si="29"/>
        <v>0</v>
      </c>
      <c r="AH89" s="73">
        <f>[1]Ծրագրային!AU89</f>
        <v>7970.5</v>
      </c>
      <c r="AI89" s="72">
        <f>[1]Dramarkx!BD72</f>
        <v>1612.8</v>
      </c>
      <c r="AJ89" s="53">
        <f t="shared" si="30"/>
        <v>6357.7</v>
      </c>
    </row>
    <row r="90" spans="1:36" ht="23.25">
      <c r="A90" s="32">
        <v>70</v>
      </c>
      <c r="B90" s="63" t="s">
        <v>105</v>
      </c>
      <c r="C90" s="70">
        <v>6338.4</v>
      </c>
      <c r="D90" s="51">
        <f t="shared" si="16"/>
        <v>56027.6</v>
      </c>
      <c r="E90" s="52">
        <f t="shared" si="17"/>
        <v>56027.6</v>
      </c>
      <c r="F90" s="53">
        <f t="shared" si="18"/>
        <v>0</v>
      </c>
      <c r="G90" s="73">
        <v>0</v>
      </c>
      <c r="H90" s="72">
        <v>0</v>
      </c>
      <c r="I90" s="55">
        <f t="shared" si="19"/>
        <v>0</v>
      </c>
      <c r="J90" s="72">
        <f>[1]Ծրագրային!O90</f>
        <v>0</v>
      </c>
      <c r="K90" s="73">
        <f>[1]Stugum!J73</f>
        <v>0</v>
      </c>
      <c r="L90" s="55">
        <f t="shared" si="20"/>
        <v>0</v>
      </c>
      <c r="M90" s="72">
        <f>[1]Ծրագրային!S90</f>
        <v>40.6</v>
      </c>
      <c r="N90" s="73">
        <f>[1]Stugum!H73</f>
        <v>40.6</v>
      </c>
      <c r="O90" s="55">
        <f t="shared" si="21"/>
        <v>0</v>
      </c>
      <c r="P90" s="73">
        <f>[1]Ծրագրային!W90</f>
        <v>55987</v>
      </c>
      <c r="Q90" s="72">
        <f>[1]Stugum!E73</f>
        <v>55987</v>
      </c>
      <c r="R90" s="55">
        <f t="shared" si="22"/>
        <v>0</v>
      </c>
      <c r="S90" s="72">
        <f>[1]Ծրագրային!AA90</f>
        <v>0</v>
      </c>
      <c r="T90" s="73">
        <f>[1]Stugum!K73</f>
        <v>0</v>
      </c>
      <c r="U90" s="56">
        <f t="shared" si="23"/>
        <v>0</v>
      </c>
      <c r="V90" s="51">
        <f t="shared" si="24"/>
        <v>62366</v>
      </c>
      <c r="W90" s="52">
        <f t="shared" si="25"/>
        <v>57810.200000000004</v>
      </c>
      <c r="X90" s="53">
        <f t="shared" si="26"/>
        <v>4555.7999999999956</v>
      </c>
      <c r="Y90" s="72">
        <f>[1]Ծրագրային!AI90</f>
        <v>54036.5</v>
      </c>
      <c r="Z90" s="73">
        <f>[1]Dramarkx!F73</f>
        <v>53834.400000000001</v>
      </c>
      <c r="AA90" s="52">
        <f t="shared" si="27"/>
        <v>202.09999999999854</v>
      </c>
      <c r="AB90" s="73">
        <f>[1]Ծրագրային!AM90</f>
        <v>7279.5</v>
      </c>
      <c r="AC90" s="72">
        <f>[1]Dramarkx!G73</f>
        <v>3208.5</v>
      </c>
      <c r="AD90" s="52">
        <f t="shared" si="28"/>
        <v>4071</v>
      </c>
      <c r="AE90" s="72">
        <f>[1]Ծրագրային!AQ90</f>
        <v>0</v>
      </c>
      <c r="AF90" s="73">
        <f>[1]Dramarkx!AK73</f>
        <v>0</v>
      </c>
      <c r="AG90" s="52">
        <f t="shared" si="29"/>
        <v>0</v>
      </c>
      <c r="AH90" s="73">
        <f>[1]Ծրագրային!AU90</f>
        <v>1050</v>
      </c>
      <c r="AI90" s="72">
        <f>[1]Dramarkx!BD73</f>
        <v>767.3</v>
      </c>
      <c r="AJ90" s="53">
        <f t="shared" si="30"/>
        <v>282.70000000000005</v>
      </c>
    </row>
    <row r="91" spans="1:36">
      <c r="A91" s="32">
        <v>71</v>
      </c>
      <c r="B91" s="62" t="s">
        <v>106</v>
      </c>
      <c r="C91" s="70">
        <v>39766.200000000012</v>
      </c>
      <c r="D91" s="51">
        <f t="shared" si="16"/>
        <v>97739.1</v>
      </c>
      <c r="E91" s="52">
        <f t="shared" si="17"/>
        <v>97739.1</v>
      </c>
      <c r="F91" s="53">
        <f t="shared" si="18"/>
        <v>0</v>
      </c>
      <c r="G91" s="73">
        <v>0</v>
      </c>
      <c r="H91" s="72">
        <v>0</v>
      </c>
      <c r="I91" s="55">
        <f t="shared" si="19"/>
        <v>0</v>
      </c>
      <c r="J91" s="72">
        <f>[1]Ծրագրային!O91</f>
        <v>0</v>
      </c>
      <c r="K91" s="73">
        <f>[1]Stugum!J74</f>
        <v>0</v>
      </c>
      <c r="L91" s="55">
        <f t="shared" si="20"/>
        <v>0</v>
      </c>
      <c r="M91" s="72">
        <f>[1]Ծրագրային!S91</f>
        <v>414.5</v>
      </c>
      <c r="N91" s="73">
        <f>[1]Stugum!H74</f>
        <v>414.5</v>
      </c>
      <c r="O91" s="55">
        <f t="shared" si="21"/>
        <v>0</v>
      </c>
      <c r="P91" s="73">
        <f>[1]Ծրագրային!W91</f>
        <v>97324.6</v>
      </c>
      <c r="Q91" s="72">
        <f>[1]Stugum!E74</f>
        <v>97324.6</v>
      </c>
      <c r="R91" s="55">
        <f t="shared" si="22"/>
        <v>0</v>
      </c>
      <c r="S91" s="72">
        <f>[1]Ծրագրային!AA91</f>
        <v>0</v>
      </c>
      <c r="T91" s="73">
        <f>[1]Stugum!K74</f>
        <v>0</v>
      </c>
      <c r="U91" s="56">
        <f t="shared" si="23"/>
        <v>0</v>
      </c>
      <c r="V91" s="51">
        <f t="shared" si="24"/>
        <v>137505.29999999999</v>
      </c>
      <c r="W91" s="52">
        <f t="shared" si="25"/>
        <v>88559.099999999991</v>
      </c>
      <c r="X91" s="53">
        <f t="shared" si="26"/>
        <v>48946.2</v>
      </c>
      <c r="Y91" s="72">
        <f>[1]Ծրագրային!AI91</f>
        <v>94161.600000000006</v>
      </c>
      <c r="Z91" s="73">
        <f>[1]Dramarkx!F74</f>
        <v>80679.5</v>
      </c>
      <c r="AA91" s="52">
        <f t="shared" si="27"/>
        <v>13482.100000000006</v>
      </c>
      <c r="AB91" s="73">
        <f>[1]Ծրագրային!AM91</f>
        <v>23553.200000000001</v>
      </c>
      <c r="AC91" s="72">
        <f>[1]Dramarkx!G74</f>
        <v>6146.7</v>
      </c>
      <c r="AD91" s="52">
        <f t="shared" si="28"/>
        <v>17406.5</v>
      </c>
      <c r="AE91" s="72">
        <f>[1]Ծրագրային!AQ91</f>
        <v>0</v>
      </c>
      <c r="AF91" s="73">
        <f>[1]Dramarkx!AK74</f>
        <v>0</v>
      </c>
      <c r="AG91" s="52">
        <f t="shared" si="29"/>
        <v>0</v>
      </c>
      <c r="AH91" s="73">
        <f>[1]Ծրագրային!AU91</f>
        <v>19790.5</v>
      </c>
      <c r="AI91" s="72">
        <f>[1]Dramarkx!BD74</f>
        <v>1732.9</v>
      </c>
      <c r="AJ91" s="53">
        <f t="shared" si="30"/>
        <v>18057.599999999999</v>
      </c>
    </row>
    <row r="92" spans="1:36">
      <c r="A92" s="32">
        <v>72</v>
      </c>
      <c r="B92" s="62" t="s">
        <v>107</v>
      </c>
      <c r="C92" s="70">
        <v>1683.2000000000044</v>
      </c>
      <c r="D92" s="51">
        <f t="shared" si="16"/>
        <v>47396.5</v>
      </c>
      <c r="E92" s="52">
        <f t="shared" si="17"/>
        <v>47396.5</v>
      </c>
      <c r="F92" s="53">
        <f t="shared" si="18"/>
        <v>0</v>
      </c>
      <c r="G92" s="73">
        <v>0</v>
      </c>
      <c r="H92" s="72">
        <v>0</v>
      </c>
      <c r="I92" s="55">
        <f t="shared" si="19"/>
        <v>0</v>
      </c>
      <c r="J92" s="72">
        <f>[1]Ծրագրային!O92</f>
        <v>0</v>
      </c>
      <c r="K92" s="73">
        <f>[1]Stugum!J75</f>
        <v>0</v>
      </c>
      <c r="L92" s="55">
        <f t="shared" si="20"/>
        <v>0</v>
      </c>
      <c r="M92" s="72">
        <f>[1]Ծրագրային!S92</f>
        <v>221.1</v>
      </c>
      <c r="N92" s="73">
        <f>[1]Stugum!H75</f>
        <v>221.1</v>
      </c>
      <c r="O92" s="55">
        <f t="shared" si="21"/>
        <v>0</v>
      </c>
      <c r="P92" s="73">
        <f>[1]Ծրագրային!W92</f>
        <v>47175.4</v>
      </c>
      <c r="Q92" s="72">
        <f>[1]Stugum!E75</f>
        <v>47175.4</v>
      </c>
      <c r="R92" s="55">
        <f t="shared" si="22"/>
        <v>0</v>
      </c>
      <c r="S92" s="72">
        <f>[1]Ծրագրային!AA92</f>
        <v>0</v>
      </c>
      <c r="T92" s="73">
        <f>[1]Stugum!K75</f>
        <v>0</v>
      </c>
      <c r="U92" s="56">
        <f t="shared" si="23"/>
        <v>0</v>
      </c>
      <c r="V92" s="51">
        <f t="shared" si="24"/>
        <v>49079.700000000004</v>
      </c>
      <c r="W92" s="52">
        <f t="shared" si="25"/>
        <v>46861.8</v>
      </c>
      <c r="X92" s="53">
        <f t="shared" si="26"/>
        <v>2217.9000000000015</v>
      </c>
      <c r="Y92" s="72">
        <f>[1]Ծրագրային!AI92</f>
        <v>45270.9</v>
      </c>
      <c r="Z92" s="73">
        <f>[1]Dramarkx!F75</f>
        <v>44106.400000000001</v>
      </c>
      <c r="AA92" s="52">
        <f t="shared" si="27"/>
        <v>1164.5</v>
      </c>
      <c r="AB92" s="73">
        <f>[1]Ծրագրային!AM92</f>
        <v>3398.7999999999997</v>
      </c>
      <c r="AC92" s="72">
        <f>[1]Dramarkx!G75</f>
        <v>2593.3000000000002</v>
      </c>
      <c r="AD92" s="52">
        <f t="shared" si="28"/>
        <v>805.49999999999955</v>
      </c>
      <c r="AE92" s="72">
        <f>[1]Ծրագրային!AQ92</f>
        <v>0</v>
      </c>
      <c r="AF92" s="73">
        <f>[1]Dramarkx!AK75</f>
        <v>0</v>
      </c>
      <c r="AG92" s="52">
        <f t="shared" si="29"/>
        <v>0</v>
      </c>
      <c r="AH92" s="73">
        <f>[1]Ծրագրային!AU92</f>
        <v>410</v>
      </c>
      <c r="AI92" s="72">
        <f>[1]Dramarkx!BD75</f>
        <v>162.1</v>
      </c>
      <c r="AJ92" s="53">
        <f t="shared" si="30"/>
        <v>247.9</v>
      </c>
    </row>
    <row r="93" spans="1:36">
      <c r="A93" s="32">
        <v>73</v>
      </c>
      <c r="B93" s="62" t="s">
        <v>108</v>
      </c>
      <c r="C93" s="70">
        <v>1029.5999999999963</v>
      </c>
      <c r="D93" s="51">
        <f t="shared" si="16"/>
        <v>36031.200000000004</v>
      </c>
      <c r="E93" s="52">
        <f t="shared" si="17"/>
        <v>36031.200000000004</v>
      </c>
      <c r="F93" s="53">
        <f t="shared" si="18"/>
        <v>0</v>
      </c>
      <c r="G93" s="73">
        <v>0</v>
      </c>
      <c r="H93" s="72">
        <v>0</v>
      </c>
      <c r="I93" s="55">
        <f t="shared" si="19"/>
        <v>0</v>
      </c>
      <c r="J93" s="72">
        <f>[1]Ծրագրային!O93</f>
        <v>0</v>
      </c>
      <c r="K93" s="73">
        <f>[1]Stugum!J76</f>
        <v>0</v>
      </c>
      <c r="L93" s="55">
        <f t="shared" si="20"/>
        <v>0</v>
      </c>
      <c r="M93" s="72">
        <f>[1]Ծրագրային!S93</f>
        <v>128.4</v>
      </c>
      <c r="N93" s="73">
        <f>[1]Stugum!H76</f>
        <v>128.4</v>
      </c>
      <c r="O93" s="55">
        <f t="shared" si="21"/>
        <v>0</v>
      </c>
      <c r="P93" s="73">
        <f>[1]Ծրագրային!W93</f>
        <v>35902.800000000003</v>
      </c>
      <c r="Q93" s="72">
        <f>[1]Stugum!E76</f>
        <v>35902.800000000003</v>
      </c>
      <c r="R93" s="55">
        <f t="shared" si="22"/>
        <v>0</v>
      </c>
      <c r="S93" s="72">
        <f>[1]Ծրագրային!AA93</f>
        <v>0</v>
      </c>
      <c r="T93" s="73">
        <f>[1]Stugum!K76</f>
        <v>0</v>
      </c>
      <c r="U93" s="56">
        <f t="shared" si="23"/>
        <v>0</v>
      </c>
      <c r="V93" s="51">
        <f t="shared" si="24"/>
        <v>37060.800000000003</v>
      </c>
      <c r="W93" s="52">
        <f t="shared" si="25"/>
        <v>34684.899999999994</v>
      </c>
      <c r="X93" s="53">
        <f t="shared" si="26"/>
        <v>2375.9000000000087</v>
      </c>
      <c r="Y93" s="72">
        <f>[1]Ծրագրային!AI93</f>
        <v>35056.800000000003</v>
      </c>
      <c r="Z93" s="73">
        <f>[1]Dramarkx!F76</f>
        <v>32723.599999999999</v>
      </c>
      <c r="AA93" s="52">
        <f t="shared" si="27"/>
        <v>2333.2000000000044</v>
      </c>
      <c r="AB93" s="73">
        <f>[1]Ծրագրային!AM93</f>
        <v>1972.8000000000002</v>
      </c>
      <c r="AC93" s="72">
        <f>[1]Dramarkx!G76</f>
        <v>1930.1</v>
      </c>
      <c r="AD93" s="52">
        <f t="shared" si="28"/>
        <v>42.700000000000273</v>
      </c>
      <c r="AE93" s="72">
        <f>[1]Ծրագրային!AQ93</f>
        <v>0</v>
      </c>
      <c r="AF93" s="73">
        <f>[1]Dramarkx!AK76</f>
        <v>0</v>
      </c>
      <c r="AG93" s="52">
        <f t="shared" si="29"/>
        <v>0</v>
      </c>
      <c r="AH93" s="73">
        <f>[1]Ծրագրային!AU93</f>
        <v>31.2</v>
      </c>
      <c r="AI93" s="72">
        <f>[1]Dramarkx!BD76</f>
        <v>31.2</v>
      </c>
      <c r="AJ93" s="53">
        <f t="shared" si="30"/>
        <v>0</v>
      </c>
    </row>
    <row r="94" spans="1:36">
      <c r="A94" s="32">
        <v>74</v>
      </c>
      <c r="B94" s="62" t="s">
        <v>109</v>
      </c>
      <c r="C94" s="70">
        <v>1567.6000000000117</v>
      </c>
      <c r="D94" s="51">
        <f t="shared" si="16"/>
        <v>95551.4</v>
      </c>
      <c r="E94" s="52">
        <f t="shared" si="17"/>
        <v>95551.4</v>
      </c>
      <c r="F94" s="53">
        <f t="shared" si="18"/>
        <v>0</v>
      </c>
      <c r="G94" s="73">
        <v>0</v>
      </c>
      <c r="H94" s="72">
        <v>0</v>
      </c>
      <c r="I94" s="55">
        <f t="shared" si="19"/>
        <v>0</v>
      </c>
      <c r="J94" s="72">
        <f>[1]Ծրագրային!O94</f>
        <v>0</v>
      </c>
      <c r="K94" s="73">
        <f>[1]Stugum!J77</f>
        <v>0</v>
      </c>
      <c r="L94" s="55">
        <f t="shared" si="20"/>
        <v>0</v>
      </c>
      <c r="M94" s="72">
        <f>[1]Ծրագրային!S94</f>
        <v>541.5</v>
      </c>
      <c r="N94" s="73">
        <f>[1]Stugum!H77</f>
        <v>541.5</v>
      </c>
      <c r="O94" s="55">
        <f t="shared" si="21"/>
        <v>0</v>
      </c>
      <c r="P94" s="73">
        <f>[1]Ծրագրային!W94</f>
        <v>95009.9</v>
      </c>
      <c r="Q94" s="72">
        <f>[1]Stugum!E77</f>
        <v>95009.9</v>
      </c>
      <c r="R94" s="55">
        <f t="shared" si="22"/>
        <v>0</v>
      </c>
      <c r="S94" s="72">
        <f>[1]Ծրագրային!AA94</f>
        <v>0</v>
      </c>
      <c r="T94" s="73">
        <f>[1]Stugum!K77</f>
        <v>0</v>
      </c>
      <c r="U94" s="56">
        <f t="shared" si="23"/>
        <v>0</v>
      </c>
      <c r="V94" s="51">
        <f t="shared" si="24"/>
        <v>97119</v>
      </c>
      <c r="W94" s="52">
        <f t="shared" si="25"/>
        <v>96722.9</v>
      </c>
      <c r="X94" s="53">
        <f t="shared" si="26"/>
        <v>396.10000000000582</v>
      </c>
      <c r="Y94" s="72">
        <f>[1]Ծրագրային!AI94</f>
        <v>88604.3</v>
      </c>
      <c r="Z94" s="73">
        <f>[1]Dramarkx!F77</f>
        <v>88337.2</v>
      </c>
      <c r="AA94" s="52">
        <f t="shared" si="27"/>
        <v>267.10000000000582</v>
      </c>
      <c r="AB94" s="73">
        <f>[1]Ծրագրային!AM94</f>
        <v>5012.6999999999989</v>
      </c>
      <c r="AC94" s="72">
        <f>[1]Dramarkx!G77</f>
        <v>4919.9999999999991</v>
      </c>
      <c r="AD94" s="52">
        <f t="shared" si="28"/>
        <v>92.699999999999818</v>
      </c>
      <c r="AE94" s="72">
        <f>[1]Ծրագրային!AQ94</f>
        <v>0</v>
      </c>
      <c r="AF94" s="73">
        <f>[1]Dramarkx!AK77</f>
        <v>0</v>
      </c>
      <c r="AG94" s="52">
        <f t="shared" si="29"/>
        <v>0</v>
      </c>
      <c r="AH94" s="73">
        <f>[1]Ծրագրային!AU94</f>
        <v>3502</v>
      </c>
      <c r="AI94" s="72">
        <f>[1]Dramarkx!BD77</f>
        <v>3465.7</v>
      </c>
      <c r="AJ94" s="53">
        <f t="shared" si="30"/>
        <v>36.300000000000182</v>
      </c>
    </row>
    <row r="95" spans="1:36">
      <c r="A95" s="32">
        <v>75</v>
      </c>
      <c r="B95" s="62" t="s">
        <v>110</v>
      </c>
      <c r="C95" s="70">
        <v>2313.6</v>
      </c>
      <c r="D95" s="51">
        <f t="shared" si="16"/>
        <v>38380.699999999997</v>
      </c>
      <c r="E95" s="52">
        <f t="shared" si="17"/>
        <v>38380.699999999997</v>
      </c>
      <c r="F95" s="53">
        <f t="shared" si="18"/>
        <v>0</v>
      </c>
      <c r="G95" s="73">
        <v>0</v>
      </c>
      <c r="H95" s="72">
        <v>0</v>
      </c>
      <c r="I95" s="55">
        <f t="shared" si="19"/>
        <v>0</v>
      </c>
      <c r="J95" s="72">
        <f>[1]Ծրագրային!O95</f>
        <v>0</v>
      </c>
      <c r="K95" s="73">
        <f>[1]Stugum!J78</f>
        <v>0</v>
      </c>
      <c r="L95" s="55">
        <f t="shared" si="20"/>
        <v>0</v>
      </c>
      <c r="M95" s="72">
        <f>[1]Ծրագրային!S95</f>
        <v>399.6</v>
      </c>
      <c r="N95" s="73">
        <f>[1]Stugum!H78</f>
        <v>399.6</v>
      </c>
      <c r="O95" s="55">
        <f t="shared" si="21"/>
        <v>0</v>
      </c>
      <c r="P95" s="73">
        <f>[1]Ծրագրային!W95</f>
        <v>37981.1</v>
      </c>
      <c r="Q95" s="72">
        <f>[1]Stugum!E78</f>
        <v>37981.1</v>
      </c>
      <c r="R95" s="55">
        <f t="shared" si="22"/>
        <v>0</v>
      </c>
      <c r="S95" s="72">
        <f>[1]Ծրագրային!AA95</f>
        <v>0</v>
      </c>
      <c r="T95" s="73">
        <f>[1]Stugum!K78</f>
        <v>0</v>
      </c>
      <c r="U95" s="56">
        <f t="shared" si="23"/>
        <v>0</v>
      </c>
      <c r="V95" s="51">
        <f t="shared" si="24"/>
        <v>40694.300000000003</v>
      </c>
      <c r="W95" s="52">
        <f t="shared" si="25"/>
        <v>39320.899999999994</v>
      </c>
      <c r="X95" s="53">
        <f t="shared" si="26"/>
        <v>1373.4000000000087</v>
      </c>
      <c r="Y95" s="72">
        <f>[1]Ծրագրային!AI95</f>
        <v>37280</v>
      </c>
      <c r="Z95" s="73">
        <f>[1]Dramarkx!F78</f>
        <v>37162.199999999997</v>
      </c>
      <c r="AA95" s="52">
        <f t="shared" si="27"/>
        <v>117.80000000000291</v>
      </c>
      <c r="AB95" s="73">
        <f>[1]Ծրագրային!AM95</f>
        <v>2448.8000000000002</v>
      </c>
      <c r="AC95" s="72">
        <f>[1]Dramarkx!G78</f>
        <v>1975.0000000000002</v>
      </c>
      <c r="AD95" s="52">
        <f t="shared" si="28"/>
        <v>473.79999999999995</v>
      </c>
      <c r="AE95" s="72">
        <f>[1]Ծրագրային!AQ95</f>
        <v>0</v>
      </c>
      <c r="AF95" s="73">
        <f>[1]Dramarkx!AK78</f>
        <v>0</v>
      </c>
      <c r="AG95" s="52">
        <f t="shared" si="29"/>
        <v>0</v>
      </c>
      <c r="AH95" s="73">
        <f>[1]Ծրագրային!AU95</f>
        <v>965.5</v>
      </c>
      <c r="AI95" s="72">
        <f>[1]Dramarkx!BD78</f>
        <v>183.7</v>
      </c>
      <c r="AJ95" s="53">
        <f t="shared" si="30"/>
        <v>781.8</v>
      </c>
    </row>
    <row r="96" spans="1:36">
      <c r="A96" s="32">
        <v>76</v>
      </c>
      <c r="B96" s="62" t="s">
        <v>111</v>
      </c>
      <c r="C96" s="70">
        <v>453.60000000000144</v>
      </c>
      <c r="D96" s="51">
        <f t="shared" si="16"/>
        <v>23334.399999999998</v>
      </c>
      <c r="E96" s="52">
        <f t="shared" si="17"/>
        <v>23334.399999999998</v>
      </c>
      <c r="F96" s="53">
        <f t="shared" si="18"/>
        <v>0</v>
      </c>
      <c r="G96" s="73">
        <v>0</v>
      </c>
      <c r="H96" s="72">
        <v>0</v>
      </c>
      <c r="I96" s="55">
        <f t="shared" si="19"/>
        <v>0</v>
      </c>
      <c r="J96" s="72">
        <f>[1]Ծրագրային!O96</f>
        <v>7.5</v>
      </c>
      <c r="K96" s="73">
        <f>[1]Stugum!J79</f>
        <v>7.5</v>
      </c>
      <c r="L96" s="55">
        <f t="shared" si="20"/>
        <v>0</v>
      </c>
      <c r="M96" s="72">
        <f>[1]Ծրագրային!S96</f>
        <v>97.3</v>
      </c>
      <c r="N96" s="73">
        <f>[1]Stugum!H79</f>
        <v>97.3</v>
      </c>
      <c r="O96" s="55">
        <f t="shared" si="21"/>
        <v>0</v>
      </c>
      <c r="P96" s="73">
        <f>[1]Ծրագրային!W96</f>
        <v>23229.599999999999</v>
      </c>
      <c r="Q96" s="72">
        <f>[1]Stugum!E79</f>
        <v>23229.599999999999</v>
      </c>
      <c r="R96" s="55">
        <f t="shared" si="22"/>
        <v>0</v>
      </c>
      <c r="S96" s="72">
        <f>[1]Ծրագրային!AA96</f>
        <v>0</v>
      </c>
      <c r="T96" s="73">
        <f>[1]Stugum!K79</f>
        <v>0</v>
      </c>
      <c r="U96" s="56">
        <f t="shared" si="23"/>
        <v>0</v>
      </c>
      <c r="V96" s="51">
        <f t="shared" si="24"/>
        <v>23788</v>
      </c>
      <c r="W96" s="52">
        <f t="shared" si="25"/>
        <v>22300.6</v>
      </c>
      <c r="X96" s="53">
        <f t="shared" si="26"/>
        <v>1487.4000000000015</v>
      </c>
      <c r="Y96" s="72">
        <f>[1]Ծրագրային!AI96</f>
        <v>21550</v>
      </c>
      <c r="Z96" s="73">
        <f>[1]Dramarkx!F79</f>
        <v>21318.1</v>
      </c>
      <c r="AA96" s="52">
        <f t="shared" si="27"/>
        <v>231.90000000000146</v>
      </c>
      <c r="AB96" s="73">
        <f>[1]Ծրագրային!AM96</f>
        <v>1391.1</v>
      </c>
      <c r="AC96" s="72">
        <f>[1]Dramarkx!G79</f>
        <v>733</v>
      </c>
      <c r="AD96" s="52">
        <f t="shared" si="28"/>
        <v>658.09999999999991</v>
      </c>
      <c r="AE96" s="72">
        <f>[1]Ծրագրային!AQ96</f>
        <v>100</v>
      </c>
      <c r="AF96" s="73">
        <f>[1]Dramarkx!AK79</f>
        <v>0</v>
      </c>
      <c r="AG96" s="52">
        <f t="shared" si="29"/>
        <v>100</v>
      </c>
      <c r="AH96" s="73">
        <f>[1]Ծրագրային!AU96</f>
        <v>746.9</v>
      </c>
      <c r="AI96" s="72">
        <f>[1]Dramarkx!BD79</f>
        <v>249.5</v>
      </c>
      <c r="AJ96" s="53">
        <f t="shared" si="30"/>
        <v>497.4</v>
      </c>
    </row>
    <row r="97" spans="1:36">
      <c r="A97" s="32">
        <v>77</v>
      </c>
      <c r="B97" s="62" t="s">
        <v>112</v>
      </c>
      <c r="C97" s="70">
        <v>14574.600000000009</v>
      </c>
      <c r="D97" s="51">
        <f t="shared" si="16"/>
        <v>71131.7</v>
      </c>
      <c r="E97" s="52">
        <f t="shared" si="17"/>
        <v>71131.7</v>
      </c>
      <c r="F97" s="53">
        <f t="shared" si="18"/>
        <v>0</v>
      </c>
      <c r="G97" s="73">
        <v>0</v>
      </c>
      <c r="H97" s="72">
        <v>0</v>
      </c>
      <c r="I97" s="55">
        <f t="shared" si="19"/>
        <v>0</v>
      </c>
      <c r="J97" s="72">
        <f>[1]Ծրագրային!O97</f>
        <v>0</v>
      </c>
      <c r="K97" s="73">
        <f>[1]Stugum!J80</f>
        <v>0</v>
      </c>
      <c r="L97" s="55">
        <f t="shared" si="20"/>
        <v>0</v>
      </c>
      <c r="M97" s="72">
        <f>[1]Ծրագրային!S97</f>
        <v>172.8</v>
      </c>
      <c r="N97" s="73">
        <f>[1]Stugum!H80</f>
        <v>172.8</v>
      </c>
      <c r="O97" s="55">
        <f t="shared" si="21"/>
        <v>0</v>
      </c>
      <c r="P97" s="73">
        <f>[1]Ծրագրային!W97</f>
        <v>70958.899999999994</v>
      </c>
      <c r="Q97" s="72">
        <f>[1]Stugum!E80</f>
        <v>70958.899999999994</v>
      </c>
      <c r="R97" s="55">
        <f t="shared" si="22"/>
        <v>0</v>
      </c>
      <c r="S97" s="72">
        <f>[1]Ծրագրային!AA97</f>
        <v>0</v>
      </c>
      <c r="T97" s="73">
        <f>[1]Stugum!K80</f>
        <v>0</v>
      </c>
      <c r="U97" s="56">
        <f t="shared" si="23"/>
        <v>0</v>
      </c>
      <c r="V97" s="51">
        <f t="shared" si="24"/>
        <v>85706.3</v>
      </c>
      <c r="W97" s="52">
        <f t="shared" si="25"/>
        <v>76293</v>
      </c>
      <c r="X97" s="53">
        <f t="shared" si="26"/>
        <v>9413.3000000000029</v>
      </c>
      <c r="Y97" s="72">
        <f>[1]Ծրագրային!AI97</f>
        <v>71435.5</v>
      </c>
      <c r="Z97" s="73">
        <f>[1]Dramarkx!F80</f>
        <v>69569.099999999991</v>
      </c>
      <c r="AA97" s="52">
        <f t="shared" si="27"/>
        <v>1866.4000000000087</v>
      </c>
      <c r="AB97" s="73">
        <f>[1]Ծրագրային!AM97</f>
        <v>10172.799999999999</v>
      </c>
      <c r="AC97" s="72">
        <f>[1]Dramarkx!G80</f>
        <v>4828.6000000000004</v>
      </c>
      <c r="AD97" s="52">
        <f t="shared" si="28"/>
        <v>5344.1999999999989</v>
      </c>
      <c r="AE97" s="72">
        <f>[1]Ծրագրային!AQ97</f>
        <v>0</v>
      </c>
      <c r="AF97" s="73">
        <f>[1]Dramarkx!AK80</f>
        <v>0</v>
      </c>
      <c r="AG97" s="52">
        <f t="shared" si="29"/>
        <v>0</v>
      </c>
      <c r="AH97" s="73">
        <f>[1]Ծրագրային!AU97</f>
        <v>4098</v>
      </c>
      <c r="AI97" s="72">
        <f>[1]Dramarkx!BD80</f>
        <v>1895.3</v>
      </c>
      <c r="AJ97" s="53">
        <f t="shared" si="30"/>
        <v>2202.6999999999998</v>
      </c>
    </row>
    <row r="98" spans="1:36">
      <c r="A98" s="32">
        <v>78</v>
      </c>
      <c r="B98" s="62" t="s">
        <v>113</v>
      </c>
      <c r="C98" s="70">
        <v>4322.8999999999987</v>
      </c>
      <c r="D98" s="51">
        <f t="shared" si="16"/>
        <v>63318.1</v>
      </c>
      <c r="E98" s="52">
        <f t="shared" si="17"/>
        <v>63318.1</v>
      </c>
      <c r="F98" s="53">
        <f t="shared" si="18"/>
        <v>0</v>
      </c>
      <c r="G98" s="73">
        <v>0</v>
      </c>
      <c r="H98" s="72">
        <v>0</v>
      </c>
      <c r="I98" s="55">
        <f t="shared" si="19"/>
        <v>0</v>
      </c>
      <c r="J98" s="72">
        <f>[1]Ծրագրային!O98</f>
        <v>0</v>
      </c>
      <c r="K98" s="73">
        <f>[1]Stugum!J81</f>
        <v>0</v>
      </c>
      <c r="L98" s="55">
        <f t="shared" si="20"/>
        <v>0</v>
      </c>
      <c r="M98" s="72">
        <f>[1]Ծրագրային!S98</f>
        <v>1174.3999999999999</v>
      </c>
      <c r="N98" s="73">
        <f>[1]Stugum!H81</f>
        <v>1174.3999999999999</v>
      </c>
      <c r="O98" s="55">
        <f t="shared" si="21"/>
        <v>0</v>
      </c>
      <c r="P98" s="73">
        <f>[1]Ծրագրային!W98</f>
        <v>62143.7</v>
      </c>
      <c r="Q98" s="72">
        <f>[1]Stugum!E81</f>
        <v>62143.7</v>
      </c>
      <c r="R98" s="55">
        <f t="shared" si="22"/>
        <v>0</v>
      </c>
      <c r="S98" s="72">
        <f>[1]Ծրագրային!AA98</f>
        <v>0</v>
      </c>
      <c r="T98" s="73">
        <f>[1]Stugum!K81</f>
        <v>0</v>
      </c>
      <c r="U98" s="56">
        <f t="shared" si="23"/>
        <v>0</v>
      </c>
      <c r="V98" s="51">
        <f t="shared" si="24"/>
        <v>67641.000000000015</v>
      </c>
      <c r="W98" s="52">
        <f t="shared" si="25"/>
        <v>63454.500000000007</v>
      </c>
      <c r="X98" s="53">
        <f t="shared" si="26"/>
        <v>4186.5000000000073</v>
      </c>
      <c r="Y98" s="72">
        <f>[1]Ծրագրային!AI98</f>
        <v>59279.3</v>
      </c>
      <c r="Z98" s="73">
        <f>[1]Dramarkx!F81</f>
        <v>59130.3</v>
      </c>
      <c r="AA98" s="52">
        <f t="shared" si="27"/>
        <v>149</v>
      </c>
      <c r="AB98" s="73">
        <f>[1]Ծրագրային!AM98</f>
        <v>7589.6</v>
      </c>
      <c r="AC98" s="72">
        <f>[1]Dramarkx!G81</f>
        <v>4198.3</v>
      </c>
      <c r="AD98" s="52">
        <f t="shared" si="28"/>
        <v>3391.3</v>
      </c>
      <c r="AE98" s="72">
        <f>[1]Ծրագրային!AQ98</f>
        <v>0</v>
      </c>
      <c r="AF98" s="73">
        <f>[1]Dramarkx!AK81</f>
        <v>0</v>
      </c>
      <c r="AG98" s="52">
        <f t="shared" si="29"/>
        <v>0</v>
      </c>
      <c r="AH98" s="73">
        <f>[1]Ծրագրային!AU98</f>
        <v>772.1</v>
      </c>
      <c r="AI98" s="72">
        <f>[1]Dramarkx!BD81</f>
        <v>125.9</v>
      </c>
      <c r="AJ98" s="53">
        <f t="shared" si="30"/>
        <v>646.20000000000005</v>
      </c>
    </row>
    <row r="99" spans="1:36">
      <c r="A99" s="32">
        <v>79</v>
      </c>
      <c r="B99" s="62" t="s">
        <v>114</v>
      </c>
      <c r="C99" s="70">
        <v>3140.0000000000045</v>
      </c>
      <c r="D99" s="51">
        <f t="shared" si="16"/>
        <v>50272.9</v>
      </c>
      <c r="E99" s="52">
        <f t="shared" si="17"/>
        <v>50272.9</v>
      </c>
      <c r="F99" s="53">
        <f t="shared" si="18"/>
        <v>0</v>
      </c>
      <c r="G99" s="73">
        <v>0</v>
      </c>
      <c r="H99" s="72">
        <v>0</v>
      </c>
      <c r="I99" s="55">
        <f t="shared" si="19"/>
        <v>0</v>
      </c>
      <c r="J99" s="72">
        <f>[1]Ծրագրային!O99</f>
        <v>0</v>
      </c>
      <c r="K99" s="73">
        <f>[1]Stugum!J82</f>
        <v>0</v>
      </c>
      <c r="L99" s="55">
        <f t="shared" si="20"/>
        <v>0</v>
      </c>
      <c r="M99" s="72">
        <f>[1]Ծրագրային!S99</f>
        <v>58.5</v>
      </c>
      <c r="N99" s="73">
        <f>[1]Stugum!H82</f>
        <v>58.5</v>
      </c>
      <c r="O99" s="55">
        <f t="shared" si="21"/>
        <v>0</v>
      </c>
      <c r="P99" s="73">
        <f>[1]Ծրագրային!W99</f>
        <v>50214.400000000001</v>
      </c>
      <c r="Q99" s="72">
        <f>[1]Stugum!E82</f>
        <v>50214.400000000001</v>
      </c>
      <c r="R99" s="55">
        <f t="shared" si="22"/>
        <v>0</v>
      </c>
      <c r="S99" s="72">
        <f>[1]Ծրագրային!AA99</f>
        <v>0</v>
      </c>
      <c r="T99" s="73">
        <f>[1]Stugum!K82</f>
        <v>0</v>
      </c>
      <c r="U99" s="56">
        <f t="shared" si="23"/>
        <v>0</v>
      </c>
      <c r="V99" s="51">
        <f t="shared" si="24"/>
        <v>53412.9</v>
      </c>
      <c r="W99" s="52">
        <f t="shared" si="25"/>
        <v>49634.2</v>
      </c>
      <c r="X99" s="53">
        <f t="shared" si="26"/>
        <v>3778.7000000000044</v>
      </c>
      <c r="Y99" s="72">
        <f>[1]Ծրագրային!AI99</f>
        <v>48109.4</v>
      </c>
      <c r="Z99" s="73">
        <f>[1]Dramarkx!F82</f>
        <v>45887.1</v>
      </c>
      <c r="AA99" s="52">
        <f t="shared" si="27"/>
        <v>2222.3000000000029</v>
      </c>
      <c r="AB99" s="73">
        <f>[1]Ծրագրային!AM99</f>
        <v>4833.5</v>
      </c>
      <c r="AC99" s="72">
        <f>[1]Dramarkx!G82</f>
        <v>3682.9000000000005</v>
      </c>
      <c r="AD99" s="52">
        <f t="shared" si="28"/>
        <v>1150.5999999999995</v>
      </c>
      <c r="AE99" s="72">
        <f>[1]Ծրագրային!AQ99</f>
        <v>0</v>
      </c>
      <c r="AF99" s="73">
        <f>[1]Dramarkx!AK82</f>
        <v>0</v>
      </c>
      <c r="AG99" s="52">
        <f t="shared" si="29"/>
        <v>0</v>
      </c>
      <c r="AH99" s="73">
        <f>[1]Ծրագրային!AU99</f>
        <v>470</v>
      </c>
      <c r="AI99" s="72">
        <f>[1]Dramarkx!BD82</f>
        <v>64.2</v>
      </c>
      <c r="AJ99" s="53">
        <f t="shared" si="30"/>
        <v>405.8</v>
      </c>
    </row>
    <row r="100" spans="1:36" ht="23.25">
      <c r="A100" s="32">
        <v>80</v>
      </c>
      <c r="B100" s="63" t="s">
        <v>115</v>
      </c>
      <c r="C100" s="70">
        <v>10680.100000000006</v>
      </c>
      <c r="D100" s="51">
        <f t="shared" si="16"/>
        <v>78277.2</v>
      </c>
      <c r="E100" s="52">
        <f t="shared" si="17"/>
        <v>78277.2</v>
      </c>
      <c r="F100" s="53">
        <f t="shared" si="18"/>
        <v>0</v>
      </c>
      <c r="G100" s="73">
        <v>0</v>
      </c>
      <c r="H100" s="72">
        <v>0</v>
      </c>
      <c r="I100" s="55">
        <f t="shared" si="19"/>
        <v>0</v>
      </c>
      <c r="J100" s="72">
        <f>[1]Ծրագրային!O100</f>
        <v>0</v>
      </c>
      <c r="K100" s="73">
        <f>[1]Stugum!J83</f>
        <v>0</v>
      </c>
      <c r="L100" s="55">
        <f t="shared" si="20"/>
        <v>0</v>
      </c>
      <c r="M100" s="72">
        <f>[1]Ծրագրային!S100</f>
        <v>245.8</v>
      </c>
      <c r="N100" s="73">
        <f>[1]Stugum!H83</f>
        <v>245.8</v>
      </c>
      <c r="O100" s="55">
        <f t="shared" si="21"/>
        <v>0</v>
      </c>
      <c r="P100" s="73">
        <f>[1]Ծրագրային!W100</f>
        <v>78031.399999999994</v>
      </c>
      <c r="Q100" s="72">
        <f>[1]Stugum!E83</f>
        <v>78031.399999999994</v>
      </c>
      <c r="R100" s="55">
        <f t="shared" si="22"/>
        <v>0</v>
      </c>
      <c r="S100" s="72">
        <f>[1]Ծրագրային!AA100</f>
        <v>0</v>
      </c>
      <c r="T100" s="73">
        <f>[1]Stugum!K83</f>
        <v>0</v>
      </c>
      <c r="U100" s="56">
        <f t="shared" si="23"/>
        <v>0</v>
      </c>
      <c r="V100" s="51">
        <f t="shared" si="24"/>
        <v>88957.3</v>
      </c>
      <c r="W100" s="52">
        <f t="shared" si="25"/>
        <v>78911.199999999997</v>
      </c>
      <c r="X100" s="53">
        <f t="shared" si="26"/>
        <v>10046.100000000006</v>
      </c>
      <c r="Y100" s="72">
        <f>[1]Ծրագրային!AI100</f>
        <v>79191.5</v>
      </c>
      <c r="Z100" s="73">
        <f>[1]Dramarkx!F83</f>
        <v>72976.899999999994</v>
      </c>
      <c r="AA100" s="52">
        <f t="shared" si="27"/>
        <v>6214.6000000000058</v>
      </c>
      <c r="AB100" s="73">
        <f>[1]Ծրագրային!AM100</f>
        <v>8365.7999999999993</v>
      </c>
      <c r="AC100" s="72">
        <f>[1]Dramarkx!G83</f>
        <v>5303.1</v>
      </c>
      <c r="AD100" s="52">
        <f t="shared" si="28"/>
        <v>3062.6999999999989</v>
      </c>
      <c r="AE100" s="72">
        <f>[1]Ծրագրային!AQ100</f>
        <v>0</v>
      </c>
      <c r="AF100" s="73">
        <f>[1]Dramarkx!AK83</f>
        <v>0</v>
      </c>
      <c r="AG100" s="52">
        <f t="shared" si="29"/>
        <v>0</v>
      </c>
      <c r="AH100" s="73">
        <f>[1]Ծրագրային!AU100</f>
        <v>1400</v>
      </c>
      <c r="AI100" s="72">
        <f>[1]Dramarkx!BD83</f>
        <v>631.20000000000005</v>
      </c>
      <c r="AJ100" s="53">
        <f t="shared" si="30"/>
        <v>768.8</v>
      </c>
    </row>
    <row r="101" spans="1:36" ht="23.25">
      <c r="A101" s="32">
        <v>81</v>
      </c>
      <c r="B101" s="63" t="s">
        <v>116</v>
      </c>
      <c r="C101" s="70">
        <v>194.79999999999109</v>
      </c>
      <c r="D101" s="51">
        <f t="shared" si="16"/>
        <v>44013.4</v>
      </c>
      <c r="E101" s="52">
        <f t="shared" si="17"/>
        <v>44013.4</v>
      </c>
      <c r="F101" s="53">
        <f t="shared" si="18"/>
        <v>0</v>
      </c>
      <c r="G101" s="73">
        <v>0</v>
      </c>
      <c r="H101" s="72">
        <v>0</v>
      </c>
      <c r="I101" s="55">
        <f t="shared" si="19"/>
        <v>0</v>
      </c>
      <c r="J101" s="72">
        <f>[1]Ծրագրային!O101</f>
        <v>0</v>
      </c>
      <c r="K101" s="73">
        <f>[1]Stugum!J84</f>
        <v>0</v>
      </c>
      <c r="L101" s="55">
        <f t="shared" si="20"/>
        <v>0</v>
      </c>
      <c r="M101" s="72">
        <f>[1]Ծրագրային!S101</f>
        <v>33.299999999999997</v>
      </c>
      <c r="N101" s="73">
        <f>[1]Stugum!H84</f>
        <v>33.299999999999997</v>
      </c>
      <c r="O101" s="55">
        <f t="shared" si="21"/>
        <v>0</v>
      </c>
      <c r="P101" s="73">
        <f>[1]Ծրագրային!W101</f>
        <v>43980.1</v>
      </c>
      <c r="Q101" s="72">
        <f>[1]Stugum!E84</f>
        <v>43980.1</v>
      </c>
      <c r="R101" s="55">
        <f t="shared" si="22"/>
        <v>0</v>
      </c>
      <c r="S101" s="72">
        <f>[1]Ծրագրային!AA101</f>
        <v>0</v>
      </c>
      <c r="T101" s="73">
        <f>[1]Stugum!K84</f>
        <v>0</v>
      </c>
      <c r="U101" s="56">
        <f t="shared" si="23"/>
        <v>0</v>
      </c>
      <c r="V101" s="51">
        <f t="shared" si="24"/>
        <v>44208.200000000004</v>
      </c>
      <c r="W101" s="52">
        <f t="shared" si="25"/>
        <v>40609.299999999996</v>
      </c>
      <c r="X101" s="53">
        <f t="shared" si="26"/>
        <v>3598.9000000000087</v>
      </c>
      <c r="Y101" s="72">
        <f>[1]Ծրագրային!AI101</f>
        <v>40144</v>
      </c>
      <c r="Z101" s="73">
        <f>[1]Dramarkx!F84</f>
        <v>38515.599999999999</v>
      </c>
      <c r="AA101" s="52">
        <f t="shared" si="27"/>
        <v>1628.4000000000015</v>
      </c>
      <c r="AB101" s="73">
        <f>[1]Ծրագրային!AM101</f>
        <v>3410.3999999999996</v>
      </c>
      <c r="AC101" s="72">
        <f>[1]Dramarkx!G84</f>
        <v>1760.6999999999998</v>
      </c>
      <c r="AD101" s="52">
        <f t="shared" si="28"/>
        <v>1649.6999999999998</v>
      </c>
      <c r="AE101" s="72">
        <f>[1]Ծրագրային!AQ101</f>
        <v>0</v>
      </c>
      <c r="AF101" s="73">
        <f>[1]Dramarkx!AK84</f>
        <v>0</v>
      </c>
      <c r="AG101" s="52">
        <f t="shared" si="29"/>
        <v>0</v>
      </c>
      <c r="AH101" s="73">
        <f>[1]Ծրագրային!AU101</f>
        <v>653.79999999999995</v>
      </c>
      <c r="AI101" s="72">
        <f>[1]Dramarkx!BD84</f>
        <v>333</v>
      </c>
      <c r="AJ101" s="53">
        <f t="shared" si="30"/>
        <v>320.79999999999995</v>
      </c>
    </row>
    <row r="102" spans="1:36">
      <c r="A102" s="32">
        <v>82</v>
      </c>
      <c r="B102" s="62" t="s">
        <v>117</v>
      </c>
      <c r="C102" s="70">
        <v>829.1</v>
      </c>
      <c r="D102" s="51">
        <f t="shared" si="16"/>
        <v>46660.2</v>
      </c>
      <c r="E102" s="52">
        <f t="shared" si="17"/>
        <v>46660.2</v>
      </c>
      <c r="F102" s="53">
        <f t="shared" si="18"/>
        <v>0</v>
      </c>
      <c r="G102" s="73">
        <v>0</v>
      </c>
      <c r="H102" s="72">
        <v>0</v>
      </c>
      <c r="I102" s="55">
        <f t="shared" si="19"/>
        <v>0</v>
      </c>
      <c r="J102" s="72">
        <f>[1]Ծրագրային!O102</f>
        <v>0</v>
      </c>
      <c r="K102" s="73">
        <f>[1]Stugum!J85</f>
        <v>0</v>
      </c>
      <c r="L102" s="55">
        <f t="shared" si="20"/>
        <v>0</v>
      </c>
      <c r="M102" s="72">
        <f>[1]Ծրագրային!S102</f>
        <v>916</v>
      </c>
      <c r="N102" s="73">
        <f>[1]Stugum!H85</f>
        <v>916</v>
      </c>
      <c r="O102" s="55">
        <f t="shared" si="21"/>
        <v>0</v>
      </c>
      <c r="P102" s="73">
        <f>[1]Ծրագրային!W102</f>
        <v>45744.2</v>
      </c>
      <c r="Q102" s="72">
        <f>[1]Stugum!E85</f>
        <v>45744.2</v>
      </c>
      <c r="R102" s="55">
        <f t="shared" si="22"/>
        <v>0</v>
      </c>
      <c r="S102" s="72">
        <f>[1]Ծրագրային!AA102</f>
        <v>0</v>
      </c>
      <c r="T102" s="73">
        <f>[1]Stugum!K85</f>
        <v>0</v>
      </c>
      <c r="U102" s="56">
        <f t="shared" si="23"/>
        <v>0</v>
      </c>
      <c r="V102" s="51">
        <f t="shared" si="24"/>
        <v>47489.3</v>
      </c>
      <c r="W102" s="52">
        <f t="shared" si="25"/>
        <v>46921.4</v>
      </c>
      <c r="X102" s="53">
        <f t="shared" si="26"/>
        <v>567.90000000000146</v>
      </c>
      <c r="Y102" s="72">
        <f>[1]Ծրագրային!AI102</f>
        <v>44634</v>
      </c>
      <c r="Z102" s="73">
        <f>[1]Dramarkx!F85</f>
        <v>44399.3</v>
      </c>
      <c r="AA102" s="52">
        <f t="shared" si="27"/>
        <v>234.69999999999709</v>
      </c>
      <c r="AB102" s="73">
        <f>[1]Ծրագրային!AM102</f>
        <v>2419</v>
      </c>
      <c r="AC102" s="72">
        <f>[1]Dramarkx!G85</f>
        <v>2091.1000000000004</v>
      </c>
      <c r="AD102" s="52">
        <f t="shared" si="28"/>
        <v>327.89999999999964</v>
      </c>
      <c r="AE102" s="72">
        <f>[1]Ծրագրային!AQ102</f>
        <v>0</v>
      </c>
      <c r="AF102" s="73">
        <f>[1]Dramarkx!AK85</f>
        <v>0</v>
      </c>
      <c r="AG102" s="52">
        <f t="shared" si="29"/>
        <v>0</v>
      </c>
      <c r="AH102" s="73">
        <f>[1]Ծրագրային!AU102</f>
        <v>436.3</v>
      </c>
      <c r="AI102" s="72">
        <f>[1]Dramarkx!BD85</f>
        <v>431</v>
      </c>
      <c r="AJ102" s="53">
        <f t="shared" si="30"/>
        <v>5.3000000000000114</v>
      </c>
    </row>
    <row r="103" spans="1:36" ht="23.25">
      <c r="A103" s="32">
        <v>83</v>
      </c>
      <c r="B103" s="63" t="s">
        <v>118</v>
      </c>
      <c r="C103" s="70">
        <v>9838.7000000000044</v>
      </c>
      <c r="D103" s="51">
        <f t="shared" si="16"/>
        <v>69517.3</v>
      </c>
      <c r="E103" s="52">
        <f t="shared" si="17"/>
        <v>69517.3</v>
      </c>
      <c r="F103" s="53">
        <f t="shared" si="18"/>
        <v>0</v>
      </c>
      <c r="G103" s="73">
        <v>0</v>
      </c>
      <c r="H103" s="72">
        <v>0</v>
      </c>
      <c r="I103" s="55">
        <f t="shared" si="19"/>
        <v>0</v>
      </c>
      <c r="J103" s="72">
        <f>[1]Ծրագրային!O103</f>
        <v>0</v>
      </c>
      <c r="K103" s="73">
        <f>[1]Stugum!J86</f>
        <v>0</v>
      </c>
      <c r="L103" s="55">
        <f t="shared" si="20"/>
        <v>0</v>
      </c>
      <c r="M103" s="72">
        <f>[1]Ծրագրային!S103</f>
        <v>199.6</v>
      </c>
      <c r="N103" s="73">
        <f>[1]Stugum!H86</f>
        <v>199.6</v>
      </c>
      <c r="O103" s="55">
        <f t="shared" si="21"/>
        <v>0</v>
      </c>
      <c r="P103" s="73">
        <f>[1]Ծրագրային!W103</f>
        <v>69317.7</v>
      </c>
      <c r="Q103" s="72">
        <f>[1]Stugum!E86</f>
        <v>69317.7</v>
      </c>
      <c r="R103" s="55">
        <f t="shared" si="22"/>
        <v>0</v>
      </c>
      <c r="S103" s="72">
        <f>[1]Ծրագրային!AA103</f>
        <v>0</v>
      </c>
      <c r="T103" s="73">
        <f>[1]Stugum!K86</f>
        <v>0</v>
      </c>
      <c r="U103" s="56">
        <f t="shared" si="23"/>
        <v>0</v>
      </c>
      <c r="V103" s="51">
        <f t="shared" si="24"/>
        <v>79356</v>
      </c>
      <c r="W103" s="52">
        <f t="shared" si="25"/>
        <v>66804.800000000003</v>
      </c>
      <c r="X103" s="53">
        <f t="shared" si="26"/>
        <v>12551.199999999997</v>
      </c>
      <c r="Y103" s="72">
        <f>[1]Ծրագրային!AI103</f>
        <v>65016.4</v>
      </c>
      <c r="Z103" s="73">
        <f>[1]Dramarkx!F86</f>
        <v>58896.299999999996</v>
      </c>
      <c r="AA103" s="52">
        <f t="shared" si="27"/>
        <v>6120.1000000000058</v>
      </c>
      <c r="AB103" s="73">
        <f>[1]Ծրագրային!AM103</f>
        <v>10359.6</v>
      </c>
      <c r="AC103" s="72">
        <f>[1]Dramarkx!G86</f>
        <v>5858.3000000000011</v>
      </c>
      <c r="AD103" s="52">
        <f t="shared" si="28"/>
        <v>4501.2999999999993</v>
      </c>
      <c r="AE103" s="72">
        <v>0</v>
      </c>
      <c r="AF103" s="73">
        <f>[1]Dramarkx!AK86</f>
        <v>0</v>
      </c>
      <c r="AG103" s="52">
        <f t="shared" si="29"/>
        <v>0</v>
      </c>
      <c r="AH103" s="73">
        <f>[1]Ծրագրային!AU103+300</f>
        <v>3980</v>
      </c>
      <c r="AI103" s="72">
        <f>[1]Dramarkx!BD86</f>
        <v>2050.2000000000003</v>
      </c>
      <c r="AJ103" s="53">
        <f t="shared" si="30"/>
        <v>1929.7999999999997</v>
      </c>
    </row>
    <row r="104" spans="1:36">
      <c r="A104" s="32">
        <v>84</v>
      </c>
      <c r="B104" s="62" t="s">
        <v>119</v>
      </c>
      <c r="C104" s="70">
        <v>2984.6000000000031</v>
      </c>
      <c r="D104" s="51">
        <f t="shared" si="16"/>
        <v>51102.7</v>
      </c>
      <c r="E104" s="52">
        <f t="shared" si="17"/>
        <v>51102.7</v>
      </c>
      <c r="F104" s="53">
        <f t="shared" si="18"/>
        <v>0</v>
      </c>
      <c r="G104" s="73">
        <v>0</v>
      </c>
      <c r="H104" s="72">
        <v>0</v>
      </c>
      <c r="I104" s="55">
        <f t="shared" si="19"/>
        <v>0</v>
      </c>
      <c r="J104" s="72">
        <f>[1]Ծրագրային!O104</f>
        <v>0</v>
      </c>
      <c r="K104" s="73">
        <f>[1]Stugum!J87</f>
        <v>0</v>
      </c>
      <c r="L104" s="55">
        <f t="shared" si="20"/>
        <v>0</v>
      </c>
      <c r="M104" s="72">
        <f>[1]Ծրագրային!S104</f>
        <v>194</v>
      </c>
      <c r="N104" s="73">
        <f>[1]Stugum!H87</f>
        <v>194</v>
      </c>
      <c r="O104" s="55">
        <f t="shared" si="21"/>
        <v>0</v>
      </c>
      <c r="P104" s="73">
        <f>[1]Ծրագրային!W104</f>
        <v>50908.7</v>
      </c>
      <c r="Q104" s="72">
        <f>[1]Stugum!E87</f>
        <v>50908.7</v>
      </c>
      <c r="R104" s="55">
        <f t="shared" si="22"/>
        <v>0</v>
      </c>
      <c r="S104" s="72">
        <f>[1]Ծրագրային!AA104</f>
        <v>0</v>
      </c>
      <c r="T104" s="73">
        <f>[1]Stugum!K87</f>
        <v>0</v>
      </c>
      <c r="U104" s="56">
        <f t="shared" si="23"/>
        <v>0</v>
      </c>
      <c r="V104" s="51">
        <f t="shared" si="24"/>
        <v>54087.3</v>
      </c>
      <c r="W104" s="52">
        <f t="shared" si="25"/>
        <v>51593.3</v>
      </c>
      <c r="X104" s="53">
        <f t="shared" si="26"/>
        <v>2494</v>
      </c>
      <c r="Y104" s="72">
        <f>[1]Ծրագրային!AI104</f>
        <v>46644.4</v>
      </c>
      <c r="Z104" s="73">
        <f>[1]Dramarkx!F87</f>
        <v>46299.4</v>
      </c>
      <c r="AA104" s="52">
        <f t="shared" si="27"/>
        <v>345</v>
      </c>
      <c r="AB104" s="73">
        <f>[1]Ծրագրային!AM104</f>
        <v>4882.8999999999996</v>
      </c>
      <c r="AC104" s="72">
        <f>[1]Dramarkx!G87</f>
        <v>3246.5000000000005</v>
      </c>
      <c r="AD104" s="52">
        <f t="shared" si="28"/>
        <v>1636.3999999999992</v>
      </c>
      <c r="AE104" s="72">
        <f>[1]Ծրագրային!AQ104</f>
        <v>0</v>
      </c>
      <c r="AF104" s="73">
        <f>[1]Dramarkx!AK87</f>
        <v>0</v>
      </c>
      <c r="AG104" s="52">
        <f t="shared" si="29"/>
        <v>0</v>
      </c>
      <c r="AH104" s="73">
        <f>[1]Ծրագրային!AU104</f>
        <v>2560</v>
      </c>
      <c r="AI104" s="72">
        <f>[1]Dramarkx!BD87</f>
        <v>2047.4</v>
      </c>
      <c r="AJ104" s="53">
        <f t="shared" si="30"/>
        <v>512.59999999999991</v>
      </c>
    </row>
    <row r="105" spans="1:36" ht="23.25">
      <c r="A105" s="32">
        <v>85</v>
      </c>
      <c r="B105" s="63" t="s">
        <v>120</v>
      </c>
      <c r="C105" s="70">
        <v>479.99999999999704</v>
      </c>
      <c r="D105" s="51">
        <f t="shared" si="16"/>
        <v>45169.1</v>
      </c>
      <c r="E105" s="52">
        <f t="shared" si="17"/>
        <v>45169.1</v>
      </c>
      <c r="F105" s="53">
        <f t="shared" si="18"/>
        <v>0</v>
      </c>
      <c r="G105" s="73">
        <v>0</v>
      </c>
      <c r="H105" s="72">
        <v>0</v>
      </c>
      <c r="I105" s="55">
        <f t="shared" si="19"/>
        <v>0</v>
      </c>
      <c r="J105" s="72">
        <f>[1]Ծրագրային!O105</f>
        <v>0</v>
      </c>
      <c r="K105" s="73">
        <f>[1]Stugum!J88</f>
        <v>0</v>
      </c>
      <c r="L105" s="55">
        <f t="shared" si="20"/>
        <v>0</v>
      </c>
      <c r="M105" s="72">
        <f>[1]Ծրագրային!S105</f>
        <v>306.89999999999998</v>
      </c>
      <c r="N105" s="73">
        <f>[1]Stugum!H88</f>
        <v>306.89999999999998</v>
      </c>
      <c r="O105" s="55">
        <f t="shared" si="21"/>
        <v>0</v>
      </c>
      <c r="P105" s="73">
        <f>[1]Ծրագրային!W105</f>
        <v>44862.2</v>
      </c>
      <c r="Q105" s="72">
        <f>[1]Stugum!E88</f>
        <v>44862.2</v>
      </c>
      <c r="R105" s="55">
        <f t="shared" si="22"/>
        <v>0</v>
      </c>
      <c r="S105" s="72">
        <f>[1]Ծրագրային!AA105</f>
        <v>0</v>
      </c>
      <c r="T105" s="73">
        <f>[1]Stugum!K88</f>
        <v>0</v>
      </c>
      <c r="U105" s="56">
        <f t="shared" si="23"/>
        <v>0</v>
      </c>
      <c r="V105" s="51">
        <f t="shared" si="24"/>
        <v>45649.1</v>
      </c>
      <c r="W105" s="52">
        <f t="shared" si="25"/>
        <v>44498.2</v>
      </c>
      <c r="X105" s="53">
        <f t="shared" si="26"/>
        <v>1150.9000000000015</v>
      </c>
      <c r="Y105" s="72">
        <f>[1]Ծրագրային!AI105</f>
        <v>43006.2</v>
      </c>
      <c r="Z105" s="73">
        <f>[1]Dramarkx!F88</f>
        <v>42424.9</v>
      </c>
      <c r="AA105" s="52">
        <f t="shared" si="27"/>
        <v>581.29999999999563</v>
      </c>
      <c r="AB105" s="73">
        <f>[1]Ծրագրային!AM105</f>
        <v>2372.9</v>
      </c>
      <c r="AC105" s="72">
        <f>[1]Dramarkx!G88</f>
        <v>1805.6000000000001</v>
      </c>
      <c r="AD105" s="52">
        <f t="shared" si="28"/>
        <v>567.29999999999995</v>
      </c>
      <c r="AE105" s="72">
        <f>[1]Ծրագրային!AQ105</f>
        <v>0</v>
      </c>
      <c r="AF105" s="73">
        <f>[1]Dramarkx!AK88</f>
        <v>0</v>
      </c>
      <c r="AG105" s="52">
        <f t="shared" si="29"/>
        <v>0</v>
      </c>
      <c r="AH105" s="73">
        <f>[1]Ծրագրային!AU105</f>
        <v>270</v>
      </c>
      <c r="AI105" s="72">
        <f>[1]Dramarkx!BD88</f>
        <v>267.7</v>
      </c>
      <c r="AJ105" s="53">
        <f t="shared" si="30"/>
        <v>2.3000000000000114</v>
      </c>
    </row>
    <row r="106" spans="1:36">
      <c r="A106" s="32">
        <v>86</v>
      </c>
      <c r="B106" s="62" t="s">
        <v>121</v>
      </c>
      <c r="C106" s="70">
        <v>746.40000000001749</v>
      </c>
      <c r="D106" s="51">
        <f t="shared" si="16"/>
        <v>94802.3</v>
      </c>
      <c r="E106" s="52">
        <f t="shared" si="17"/>
        <v>94165.3</v>
      </c>
      <c r="F106" s="53">
        <f t="shared" si="18"/>
        <v>637</v>
      </c>
      <c r="G106" s="73">
        <v>0</v>
      </c>
      <c r="H106" s="72">
        <v>0</v>
      </c>
      <c r="I106" s="55">
        <f t="shared" si="19"/>
        <v>0</v>
      </c>
      <c r="J106" s="72">
        <f>[1]Ծրագրային!O106</f>
        <v>6</v>
      </c>
      <c r="K106" s="73">
        <f>[1]Stugum!J89</f>
        <v>0</v>
      </c>
      <c r="L106" s="55">
        <f t="shared" si="20"/>
        <v>6</v>
      </c>
      <c r="M106" s="72">
        <f>[1]Ծրագրային!S106</f>
        <v>0</v>
      </c>
      <c r="N106" s="73">
        <f>[1]Stugum!H89</f>
        <v>89.6</v>
      </c>
      <c r="O106" s="55">
        <f t="shared" si="21"/>
        <v>-89.6</v>
      </c>
      <c r="P106" s="73">
        <f>[1]Ծրագրային!W106</f>
        <v>94796.3</v>
      </c>
      <c r="Q106" s="72">
        <f>[1]Stugum!E89</f>
        <v>94075.7</v>
      </c>
      <c r="R106" s="55">
        <f t="shared" si="22"/>
        <v>720.60000000000582</v>
      </c>
      <c r="S106" s="72">
        <f>[1]Ծրագրային!AA106</f>
        <v>0</v>
      </c>
      <c r="T106" s="73">
        <f>[1]Stugum!K89</f>
        <v>0</v>
      </c>
      <c r="U106" s="56">
        <f t="shared" si="23"/>
        <v>0</v>
      </c>
      <c r="V106" s="51">
        <f t="shared" si="24"/>
        <v>95548.7</v>
      </c>
      <c r="W106" s="52">
        <f t="shared" si="25"/>
        <v>92064.1</v>
      </c>
      <c r="X106" s="53">
        <f t="shared" si="26"/>
        <v>3484.5999999999913</v>
      </c>
      <c r="Y106" s="72">
        <f>[1]Ծրագրային!AI106</f>
        <v>87782.7</v>
      </c>
      <c r="Z106" s="73">
        <f>[1]Dramarkx!F89</f>
        <v>87058.7</v>
      </c>
      <c r="AA106" s="52">
        <f t="shared" si="27"/>
        <v>724</v>
      </c>
      <c r="AB106" s="73">
        <f>[1]Ծրագրային!AM106</f>
        <v>6386</v>
      </c>
      <c r="AC106" s="72">
        <f>[1]Dramarkx!G89</f>
        <v>3790.8</v>
      </c>
      <c r="AD106" s="52">
        <f t="shared" si="28"/>
        <v>2595.1999999999998</v>
      </c>
      <c r="AE106" s="72">
        <f>[1]Ծրագրային!AQ106</f>
        <v>0</v>
      </c>
      <c r="AF106" s="73">
        <f>[1]Dramarkx!AK89</f>
        <v>0</v>
      </c>
      <c r="AG106" s="52">
        <f t="shared" si="29"/>
        <v>0</v>
      </c>
      <c r="AH106" s="73">
        <f>[1]Ծրագրային!AU106</f>
        <v>1380</v>
      </c>
      <c r="AI106" s="72">
        <f>[1]Dramarkx!BD89</f>
        <v>1214.5999999999999</v>
      </c>
      <c r="AJ106" s="53">
        <f t="shared" si="30"/>
        <v>165.40000000000009</v>
      </c>
    </row>
    <row r="107" spans="1:36">
      <c r="A107" s="32">
        <v>87</v>
      </c>
      <c r="B107" s="62" t="s">
        <v>122</v>
      </c>
      <c r="C107" s="70">
        <v>19661.400000000001</v>
      </c>
      <c r="D107" s="51">
        <f t="shared" si="16"/>
        <v>81576.399999999994</v>
      </c>
      <c r="E107" s="52">
        <f t="shared" si="17"/>
        <v>82745.400000000009</v>
      </c>
      <c r="F107" s="53">
        <f t="shared" si="18"/>
        <v>-1169.0000000000146</v>
      </c>
      <c r="G107" s="73">
        <v>0</v>
      </c>
      <c r="H107" s="72">
        <v>0</v>
      </c>
      <c r="I107" s="55">
        <f t="shared" si="19"/>
        <v>0</v>
      </c>
      <c r="J107" s="72">
        <f>[1]Ծրագրային!O107</f>
        <v>0</v>
      </c>
      <c r="K107" s="73">
        <f>[1]Stugum!J90</f>
        <v>0</v>
      </c>
      <c r="L107" s="55">
        <f t="shared" si="20"/>
        <v>0</v>
      </c>
      <c r="M107" s="72">
        <f>[1]Ծրագրային!S107</f>
        <v>0</v>
      </c>
      <c r="N107" s="73">
        <f>[1]Stugum!H90</f>
        <v>131.1</v>
      </c>
      <c r="O107" s="55">
        <f t="shared" si="21"/>
        <v>-131.1</v>
      </c>
      <c r="P107" s="73">
        <f>[1]Ծրագրային!W107</f>
        <v>81556.399999999994</v>
      </c>
      <c r="Q107" s="72">
        <f>[1]Stugum!E90</f>
        <v>82614.3</v>
      </c>
      <c r="R107" s="55">
        <f t="shared" si="22"/>
        <v>-1057.9000000000087</v>
      </c>
      <c r="S107" s="72">
        <f>[1]Ծրագրային!AA107</f>
        <v>20</v>
      </c>
      <c r="T107" s="73">
        <f>[1]Stugum!K90</f>
        <v>0</v>
      </c>
      <c r="U107" s="56">
        <f t="shared" si="23"/>
        <v>20</v>
      </c>
      <c r="V107" s="51">
        <f t="shared" si="24"/>
        <v>101237.8</v>
      </c>
      <c r="W107" s="52">
        <f t="shared" si="25"/>
        <v>76426.8</v>
      </c>
      <c r="X107" s="53">
        <f t="shared" si="26"/>
        <v>24811</v>
      </c>
      <c r="Y107" s="72">
        <f>[1]Ծրագրային!AI107</f>
        <v>75447.8</v>
      </c>
      <c r="Z107" s="73">
        <f>[1]Dramarkx!F90</f>
        <v>68953.2</v>
      </c>
      <c r="AA107" s="52">
        <f t="shared" si="27"/>
        <v>6494.6000000000058</v>
      </c>
      <c r="AB107" s="73">
        <f>[1]Ծրագրային!AM107</f>
        <v>12890</v>
      </c>
      <c r="AC107" s="72">
        <f>[1]Dramarkx!G90</f>
        <v>5727.6</v>
      </c>
      <c r="AD107" s="52">
        <f t="shared" si="28"/>
        <v>7162.4</v>
      </c>
      <c r="AE107" s="72">
        <f>[1]Ծրագրային!AQ107</f>
        <v>0</v>
      </c>
      <c r="AF107" s="73">
        <f>[1]Dramarkx!AK90</f>
        <v>0</v>
      </c>
      <c r="AG107" s="52">
        <f t="shared" si="29"/>
        <v>0</v>
      </c>
      <c r="AH107" s="73">
        <f>[1]Ծրագրային!AU107</f>
        <v>12900</v>
      </c>
      <c r="AI107" s="72">
        <f>[1]Dramarkx!BD90</f>
        <v>1746</v>
      </c>
      <c r="AJ107" s="53">
        <f t="shared" si="30"/>
        <v>11154</v>
      </c>
    </row>
    <row r="108" spans="1:36">
      <c r="A108" s="32">
        <v>88</v>
      </c>
      <c r="B108" s="62" t="s">
        <v>123</v>
      </c>
      <c r="C108" s="70">
        <v>4517.9000000000015</v>
      </c>
      <c r="D108" s="51">
        <f t="shared" si="16"/>
        <v>50513</v>
      </c>
      <c r="E108" s="52">
        <f t="shared" si="17"/>
        <v>50513</v>
      </c>
      <c r="F108" s="53">
        <f t="shared" si="18"/>
        <v>0</v>
      </c>
      <c r="G108" s="73">
        <v>0</v>
      </c>
      <c r="H108" s="72">
        <v>0</v>
      </c>
      <c r="I108" s="55">
        <f t="shared" si="19"/>
        <v>0</v>
      </c>
      <c r="J108" s="72">
        <f>[1]Ծրագրային!O108</f>
        <v>0</v>
      </c>
      <c r="K108" s="73">
        <f>[1]Stugum!J91</f>
        <v>0</v>
      </c>
      <c r="L108" s="55">
        <f t="shared" si="20"/>
        <v>0</v>
      </c>
      <c r="M108" s="72">
        <f>[1]Ծրագրային!S108</f>
        <v>247.5</v>
      </c>
      <c r="N108" s="73">
        <f>[1]Stugum!H91</f>
        <v>247.5</v>
      </c>
      <c r="O108" s="55">
        <f t="shared" si="21"/>
        <v>0</v>
      </c>
      <c r="P108" s="73">
        <f>[1]Ծրագրային!W108</f>
        <v>50265.5</v>
      </c>
      <c r="Q108" s="72">
        <f>[1]Stugum!E91</f>
        <v>50265.5</v>
      </c>
      <c r="R108" s="55">
        <f t="shared" si="22"/>
        <v>0</v>
      </c>
      <c r="S108" s="72">
        <f>[1]Ծրագրային!AA108</f>
        <v>0</v>
      </c>
      <c r="T108" s="73">
        <f>[1]Stugum!K91</f>
        <v>0</v>
      </c>
      <c r="U108" s="56">
        <f t="shared" si="23"/>
        <v>0</v>
      </c>
      <c r="V108" s="51">
        <f t="shared" si="24"/>
        <v>55030.9</v>
      </c>
      <c r="W108" s="52">
        <f t="shared" si="25"/>
        <v>50016.1</v>
      </c>
      <c r="X108" s="53">
        <f t="shared" si="26"/>
        <v>5014.8000000000029</v>
      </c>
      <c r="Y108" s="72">
        <f>[1]Ծրագրային!AI108</f>
        <v>50000</v>
      </c>
      <c r="Z108" s="73">
        <f>[1]Dramarkx!F91</f>
        <v>46308.5</v>
      </c>
      <c r="AA108" s="52">
        <f t="shared" si="27"/>
        <v>3691.5</v>
      </c>
      <c r="AB108" s="73">
        <f>[1]Ծրագրային!AM108</f>
        <v>4279</v>
      </c>
      <c r="AC108" s="72">
        <f>[1]Dramarkx!G91</f>
        <v>3211.1</v>
      </c>
      <c r="AD108" s="52">
        <f t="shared" si="28"/>
        <v>1067.9000000000001</v>
      </c>
      <c r="AE108" s="72">
        <f>[1]Ծրագրային!AQ108</f>
        <v>0</v>
      </c>
      <c r="AF108" s="73">
        <f>[1]Dramarkx!AK91</f>
        <v>0</v>
      </c>
      <c r="AG108" s="52">
        <f t="shared" si="29"/>
        <v>0</v>
      </c>
      <c r="AH108" s="73">
        <f>[1]Ծրագրային!AU108</f>
        <v>751.9</v>
      </c>
      <c r="AI108" s="72">
        <f>[1]Dramarkx!BD91</f>
        <v>496.5</v>
      </c>
      <c r="AJ108" s="53">
        <f t="shared" si="30"/>
        <v>255.39999999999998</v>
      </c>
    </row>
    <row r="109" spans="1:36">
      <c r="A109" s="32">
        <v>89</v>
      </c>
      <c r="B109" s="62" t="s">
        <v>124</v>
      </c>
      <c r="C109" s="70">
        <v>5915.7999999999984</v>
      </c>
      <c r="D109" s="51">
        <f t="shared" si="16"/>
        <v>61109.9</v>
      </c>
      <c r="E109" s="52">
        <f t="shared" si="17"/>
        <v>61103.9</v>
      </c>
      <c r="F109" s="53">
        <f t="shared" si="18"/>
        <v>6</v>
      </c>
      <c r="G109" s="73">
        <v>0</v>
      </c>
      <c r="H109" s="72">
        <v>0</v>
      </c>
      <c r="I109" s="55">
        <f t="shared" si="19"/>
        <v>0</v>
      </c>
      <c r="J109" s="72">
        <f>[1]Ծրագրային!O109</f>
        <v>6</v>
      </c>
      <c r="K109" s="73">
        <f>[1]Stugum!J92</f>
        <v>0</v>
      </c>
      <c r="L109" s="55">
        <f t="shared" si="20"/>
        <v>6</v>
      </c>
      <c r="M109" s="72">
        <f>[1]Ծրագրային!S109</f>
        <v>224.1</v>
      </c>
      <c r="N109" s="73">
        <f>[1]Stugum!H92</f>
        <v>224.1</v>
      </c>
      <c r="O109" s="55">
        <f t="shared" si="21"/>
        <v>0</v>
      </c>
      <c r="P109" s="73">
        <f>[1]Ծրագրային!W109</f>
        <v>60879.8</v>
      </c>
      <c r="Q109" s="72">
        <f>[1]Stugum!E92</f>
        <v>60879.8</v>
      </c>
      <c r="R109" s="55">
        <f t="shared" si="22"/>
        <v>0</v>
      </c>
      <c r="S109" s="72">
        <f>[1]Ծրագրային!AA109</f>
        <v>0</v>
      </c>
      <c r="T109" s="73">
        <f>[1]Stugum!K92</f>
        <v>0</v>
      </c>
      <c r="U109" s="56">
        <f t="shared" si="23"/>
        <v>0</v>
      </c>
      <c r="V109" s="51">
        <f t="shared" si="24"/>
        <v>67025.7</v>
      </c>
      <c r="W109" s="52">
        <f t="shared" si="25"/>
        <v>62887.5</v>
      </c>
      <c r="X109" s="53">
        <f t="shared" si="26"/>
        <v>4138.1999999999971</v>
      </c>
      <c r="Y109" s="72">
        <f>[1]Ծրագրային!AI109</f>
        <v>53281.599999999999</v>
      </c>
      <c r="Z109" s="73">
        <f>[1]Dramarkx!F92</f>
        <v>53281.599999999999</v>
      </c>
      <c r="AA109" s="52">
        <f t="shared" si="27"/>
        <v>0</v>
      </c>
      <c r="AB109" s="73">
        <f>[1]Ծրագրային!AM109</f>
        <v>8614.7000000000007</v>
      </c>
      <c r="AC109" s="72">
        <f>[1]Dramarkx!G92</f>
        <v>5970.8</v>
      </c>
      <c r="AD109" s="52">
        <f t="shared" si="28"/>
        <v>2643.9000000000005</v>
      </c>
      <c r="AE109" s="72">
        <f>[1]Ծրագրային!AQ109</f>
        <v>0</v>
      </c>
      <c r="AF109" s="73">
        <f>[1]Dramarkx!AK92</f>
        <v>0</v>
      </c>
      <c r="AG109" s="52">
        <f t="shared" si="29"/>
        <v>0</v>
      </c>
      <c r="AH109" s="73">
        <f>[1]Ծրագրային!AU109</f>
        <v>5129.3999999999996</v>
      </c>
      <c r="AI109" s="72">
        <f>[1]Dramarkx!BD92</f>
        <v>3635.1</v>
      </c>
      <c r="AJ109" s="53">
        <f t="shared" si="30"/>
        <v>1494.2999999999997</v>
      </c>
    </row>
    <row r="110" spans="1:36" ht="23.25">
      <c r="A110" s="32">
        <v>90</v>
      </c>
      <c r="B110" s="63" t="s">
        <v>125</v>
      </c>
      <c r="C110" s="70">
        <v>573.4</v>
      </c>
      <c r="D110" s="51">
        <f t="shared" si="16"/>
        <v>42124.1</v>
      </c>
      <c r="E110" s="52">
        <f t="shared" si="17"/>
        <v>42124.1</v>
      </c>
      <c r="F110" s="53">
        <f t="shared" si="18"/>
        <v>0</v>
      </c>
      <c r="G110" s="73">
        <v>0</v>
      </c>
      <c r="H110" s="72">
        <v>0</v>
      </c>
      <c r="I110" s="55">
        <f t="shared" si="19"/>
        <v>0</v>
      </c>
      <c r="J110" s="72">
        <f>[1]Ծրագրային!O110</f>
        <v>0</v>
      </c>
      <c r="K110" s="73">
        <f>[1]Stugum!J93</f>
        <v>0</v>
      </c>
      <c r="L110" s="55">
        <f t="shared" si="20"/>
        <v>0</v>
      </c>
      <c r="M110" s="72">
        <f>[1]Ծրագրային!S110</f>
        <v>140.69999999999999</v>
      </c>
      <c r="N110" s="73">
        <f>[1]Stugum!H93</f>
        <v>140.69999999999999</v>
      </c>
      <c r="O110" s="55">
        <f t="shared" si="21"/>
        <v>0</v>
      </c>
      <c r="P110" s="73">
        <f>[1]Ծրագրային!W110</f>
        <v>41983.4</v>
      </c>
      <c r="Q110" s="72">
        <f>[1]Stugum!E93</f>
        <v>41983.4</v>
      </c>
      <c r="R110" s="55">
        <f t="shared" si="22"/>
        <v>0</v>
      </c>
      <c r="S110" s="72">
        <f>[1]Ծրագրային!AA110</f>
        <v>0</v>
      </c>
      <c r="T110" s="73">
        <f>[1]Stugum!K93</f>
        <v>0</v>
      </c>
      <c r="U110" s="56">
        <f t="shared" si="23"/>
        <v>0</v>
      </c>
      <c r="V110" s="51">
        <f t="shared" si="24"/>
        <v>42697.5</v>
      </c>
      <c r="W110" s="52">
        <f t="shared" si="25"/>
        <v>40131.899999999994</v>
      </c>
      <c r="X110" s="53">
        <f t="shared" si="26"/>
        <v>2565.6000000000058</v>
      </c>
      <c r="Y110" s="72">
        <f>[1]Ծրագրային!AI110</f>
        <v>40775.4</v>
      </c>
      <c r="Z110" s="73">
        <f>[1]Dramarkx!F93</f>
        <v>38919</v>
      </c>
      <c r="AA110" s="52">
        <f t="shared" si="27"/>
        <v>1856.4000000000015</v>
      </c>
      <c r="AB110" s="73">
        <f>[1]Ծրագրային!AM110</f>
        <v>1557.1</v>
      </c>
      <c r="AC110" s="72">
        <f>[1]Dramarkx!G93</f>
        <v>1027.2</v>
      </c>
      <c r="AD110" s="52">
        <f t="shared" si="28"/>
        <v>529.89999999999986</v>
      </c>
      <c r="AE110" s="72">
        <f>[1]Ծրագրային!AQ110</f>
        <v>0</v>
      </c>
      <c r="AF110" s="73">
        <f>[1]Dramarkx!AK93</f>
        <v>0</v>
      </c>
      <c r="AG110" s="52">
        <f t="shared" si="29"/>
        <v>0</v>
      </c>
      <c r="AH110" s="73">
        <f>[1]Ծրագրային!AU110</f>
        <v>365</v>
      </c>
      <c r="AI110" s="72">
        <f>[1]Dramarkx!BD93</f>
        <v>185.7</v>
      </c>
      <c r="AJ110" s="53">
        <f t="shared" si="30"/>
        <v>179.3</v>
      </c>
    </row>
    <row r="111" spans="1:36">
      <c r="A111" s="32">
        <v>91</v>
      </c>
      <c r="B111" s="62" t="s">
        <v>126</v>
      </c>
      <c r="C111" s="70">
        <v>7124.3999999999896</v>
      </c>
      <c r="D111" s="51">
        <f t="shared" si="16"/>
        <v>59005.100000000006</v>
      </c>
      <c r="E111" s="52">
        <f t="shared" si="17"/>
        <v>59005.100000000006</v>
      </c>
      <c r="F111" s="53">
        <f t="shared" si="18"/>
        <v>0</v>
      </c>
      <c r="G111" s="73">
        <v>0</v>
      </c>
      <c r="H111" s="72">
        <v>0</v>
      </c>
      <c r="I111" s="55">
        <f t="shared" si="19"/>
        <v>0</v>
      </c>
      <c r="J111" s="72">
        <f>[1]Ծրագրային!O111</f>
        <v>0</v>
      </c>
      <c r="K111" s="73">
        <f>[1]Stugum!J94</f>
        <v>0</v>
      </c>
      <c r="L111" s="55">
        <f t="shared" si="20"/>
        <v>0</v>
      </c>
      <c r="M111" s="72">
        <f>[1]Ծրագրային!S111</f>
        <v>217.8</v>
      </c>
      <c r="N111" s="73">
        <f>[1]Stugum!H94</f>
        <v>217.8</v>
      </c>
      <c r="O111" s="55">
        <f t="shared" si="21"/>
        <v>0</v>
      </c>
      <c r="P111" s="73">
        <f>[1]Ծրագրային!W111</f>
        <v>58787.3</v>
      </c>
      <c r="Q111" s="72">
        <f>[1]Stugum!E94</f>
        <v>58787.3</v>
      </c>
      <c r="R111" s="55">
        <f t="shared" si="22"/>
        <v>0</v>
      </c>
      <c r="S111" s="72">
        <f>[1]Ծրագրային!AA111</f>
        <v>0</v>
      </c>
      <c r="T111" s="73">
        <f>[1]Stugum!K94</f>
        <v>0</v>
      </c>
      <c r="U111" s="56">
        <f t="shared" si="23"/>
        <v>0</v>
      </c>
      <c r="V111" s="51">
        <f t="shared" si="24"/>
        <v>66129.5</v>
      </c>
      <c r="W111" s="52">
        <f t="shared" si="25"/>
        <v>57383.299999999996</v>
      </c>
      <c r="X111" s="53">
        <f t="shared" si="26"/>
        <v>8746.2000000000044</v>
      </c>
      <c r="Y111" s="72">
        <f>[1]Ծրագրային!AI111</f>
        <v>58558.9</v>
      </c>
      <c r="Z111" s="73">
        <f>[1]Dramarkx!F94</f>
        <v>52740.5</v>
      </c>
      <c r="AA111" s="52">
        <f t="shared" si="27"/>
        <v>5818.4000000000015</v>
      </c>
      <c r="AB111" s="73">
        <f>[1]Ծրագրային!AM111</f>
        <v>5040.6000000000004</v>
      </c>
      <c r="AC111" s="72">
        <f>[1]Dramarkx!G94</f>
        <v>2824.1000000000004</v>
      </c>
      <c r="AD111" s="52">
        <f t="shared" si="28"/>
        <v>2216.5</v>
      </c>
      <c r="AE111" s="72">
        <f>[1]Ծրագրային!AQ111</f>
        <v>0</v>
      </c>
      <c r="AF111" s="73">
        <f>[1]Dramarkx!AK94</f>
        <v>0</v>
      </c>
      <c r="AG111" s="52">
        <f t="shared" si="29"/>
        <v>0</v>
      </c>
      <c r="AH111" s="73">
        <f>[1]Ծրագրային!AU111</f>
        <v>2530</v>
      </c>
      <c r="AI111" s="72">
        <f>[1]Dramarkx!BD94</f>
        <v>1818.7</v>
      </c>
      <c r="AJ111" s="53">
        <f t="shared" si="30"/>
        <v>711.3</v>
      </c>
    </row>
    <row r="112" spans="1:36" ht="23.25">
      <c r="A112" s="32">
        <v>92</v>
      </c>
      <c r="B112" s="63" t="s">
        <v>127</v>
      </c>
      <c r="C112" s="70">
        <v>14036.999999999982</v>
      </c>
      <c r="D112" s="51">
        <f t="shared" si="16"/>
        <v>81374.5</v>
      </c>
      <c r="E112" s="52">
        <f t="shared" si="17"/>
        <v>81374.5</v>
      </c>
      <c r="F112" s="53">
        <f t="shared" si="18"/>
        <v>0</v>
      </c>
      <c r="G112" s="73">
        <v>0</v>
      </c>
      <c r="H112" s="72">
        <v>0</v>
      </c>
      <c r="I112" s="55">
        <f t="shared" si="19"/>
        <v>0</v>
      </c>
      <c r="J112" s="72">
        <f>[1]Ծրագրային!O112</f>
        <v>456.1</v>
      </c>
      <c r="K112" s="73">
        <f>[1]Stugum!J95</f>
        <v>0</v>
      </c>
      <c r="L112" s="55">
        <f t="shared" si="20"/>
        <v>456.1</v>
      </c>
      <c r="M112" s="72">
        <f>[1]Ծրագրային!S112</f>
        <v>156.4</v>
      </c>
      <c r="N112" s="73">
        <f>[1]Stugum!H95</f>
        <v>156.4</v>
      </c>
      <c r="O112" s="55">
        <f t="shared" si="21"/>
        <v>0</v>
      </c>
      <c r="P112" s="73">
        <f>[1]Ծրագրային!W112</f>
        <v>80762</v>
      </c>
      <c r="Q112" s="72">
        <f>[1]Stugum!E95</f>
        <v>81218.100000000006</v>
      </c>
      <c r="R112" s="55">
        <f t="shared" si="22"/>
        <v>-456.10000000000582</v>
      </c>
      <c r="S112" s="72">
        <f>[1]Ծրագրային!AA112</f>
        <v>0</v>
      </c>
      <c r="T112" s="73">
        <f>[1]Stugum!K95</f>
        <v>0</v>
      </c>
      <c r="U112" s="56">
        <f t="shared" si="23"/>
        <v>0</v>
      </c>
      <c r="V112" s="51">
        <f t="shared" si="24"/>
        <v>95411.5</v>
      </c>
      <c r="W112" s="52">
        <f t="shared" si="25"/>
        <v>80244.899999999994</v>
      </c>
      <c r="X112" s="53">
        <f t="shared" si="26"/>
        <v>15166.600000000006</v>
      </c>
      <c r="Y112" s="72">
        <f>[1]Ծրագրային!AI112</f>
        <v>78000</v>
      </c>
      <c r="Z112" s="73">
        <f>[1]Dramarkx!F95</f>
        <v>74785.5</v>
      </c>
      <c r="AA112" s="52">
        <f t="shared" si="27"/>
        <v>3214.5</v>
      </c>
      <c r="AB112" s="73">
        <f>[1]Ծրագրային!AM112</f>
        <v>13061.5</v>
      </c>
      <c r="AC112" s="72">
        <f>[1]Dramarkx!G95</f>
        <v>5073.2</v>
      </c>
      <c r="AD112" s="52">
        <f t="shared" si="28"/>
        <v>7988.3</v>
      </c>
      <c r="AE112" s="72">
        <f>[1]Ծրագրային!AQ112</f>
        <v>0</v>
      </c>
      <c r="AF112" s="73">
        <f>[1]Dramarkx!AK95</f>
        <v>0</v>
      </c>
      <c r="AG112" s="52">
        <f t="shared" si="29"/>
        <v>0</v>
      </c>
      <c r="AH112" s="73">
        <f>[1]Ծրագրային!AU112</f>
        <v>4350</v>
      </c>
      <c r="AI112" s="72">
        <f>[1]Dramarkx!BD95</f>
        <v>386.2</v>
      </c>
      <c r="AJ112" s="53">
        <f t="shared" si="30"/>
        <v>3963.8</v>
      </c>
    </row>
    <row r="113" spans="1:36">
      <c r="A113" s="32">
        <v>93</v>
      </c>
      <c r="B113" s="62" t="s">
        <v>128</v>
      </c>
      <c r="C113" s="70">
        <v>4664.4000000000069</v>
      </c>
      <c r="D113" s="51">
        <f t="shared" si="16"/>
        <v>60984.9</v>
      </c>
      <c r="E113" s="52">
        <f t="shared" si="17"/>
        <v>60984.799999999996</v>
      </c>
      <c r="F113" s="53">
        <f t="shared" si="18"/>
        <v>0.10000000000582077</v>
      </c>
      <c r="G113" s="73">
        <v>0</v>
      </c>
      <c r="H113" s="72">
        <v>0</v>
      </c>
      <c r="I113" s="55">
        <f t="shared" si="19"/>
        <v>0</v>
      </c>
      <c r="J113" s="72">
        <f>[1]Ծրագրային!O113</f>
        <v>0</v>
      </c>
      <c r="K113" s="73">
        <f>[1]Stugum!J96</f>
        <v>0</v>
      </c>
      <c r="L113" s="55">
        <f t="shared" si="20"/>
        <v>0</v>
      </c>
      <c r="M113" s="72">
        <f>[1]Ծրագրային!S113</f>
        <v>283.60000000000002</v>
      </c>
      <c r="N113" s="73">
        <f>[1]Stugum!H96</f>
        <v>283.60000000000002</v>
      </c>
      <c r="O113" s="55">
        <f t="shared" si="21"/>
        <v>0</v>
      </c>
      <c r="P113" s="73">
        <f>[1]Ծրագրային!W113</f>
        <v>60701.3</v>
      </c>
      <c r="Q113" s="72">
        <f>[1]Stugum!E96</f>
        <v>60701.2</v>
      </c>
      <c r="R113" s="55">
        <f t="shared" si="22"/>
        <v>0.10000000000582077</v>
      </c>
      <c r="S113" s="72">
        <f>[1]Ծրագրային!AA113</f>
        <v>0</v>
      </c>
      <c r="T113" s="73">
        <f>[1]Stugum!K96</f>
        <v>0</v>
      </c>
      <c r="U113" s="56">
        <f t="shared" si="23"/>
        <v>0</v>
      </c>
      <c r="V113" s="51">
        <f t="shared" si="24"/>
        <v>65649.299999999988</v>
      </c>
      <c r="W113" s="52">
        <f t="shared" si="25"/>
        <v>64542.9</v>
      </c>
      <c r="X113" s="53">
        <f t="shared" si="26"/>
        <v>1106.3999999999869</v>
      </c>
      <c r="Y113" s="72">
        <f>[1]Ծրագրային!AI113</f>
        <v>57761.599999999999</v>
      </c>
      <c r="Z113" s="73">
        <f>[1]Dramarkx!F96</f>
        <v>57655.9</v>
      </c>
      <c r="AA113" s="52">
        <f t="shared" si="27"/>
        <v>105.69999999999709</v>
      </c>
      <c r="AB113" s="73">
        <f>[1]Ծրագրային!AM113</f>
        <v>6795.7</v>
      </c>
      <c r="AC113" s="72">
        <f>[1]Dramarkx!G96</f>
        <v>5795.9</v>
      </c>
      <c r="AD113" s="52">
        <f t="shared" si="28"/>
        <v>999.80000000000018</v>
      </c>
      <c r="AE113" s="72">
        <f>[1]Ծրագրային!AQ113</f>
        <v>0</v>
      </c>
      <c r="AF113" s="73">
        <f>[1]Dramarkx!AK96</f>
        <v>0</v>
      </c>
      <c r="AG113" s="52">
        <f t="shared" si="29"/>
        <v>0</v>
      </c>
      <c r="AH113" s="73">
        <f>[1]Ծրագրային!AU113</f>
        <v>1092</v>
      </c>
      <c r="AI113" s="72">
        <f>[1]Dramarkx!BD96</f>
        <v>1091.0999999999999</v>
      </c>
      <c r="AJ113" s="53">
        <f t="shared" si="30"/>
        <v>0.90000000000009095</v>
      </c>
    </row>
    <row r="114" spans="1:36" ht="23.25">
      <c r="A114" s="32">
        <v>94</v>
      </c>
      <c r="B114" s="62" t="s">
        <v>129</v>
      </c>
      <c r="C114" s="70">
        <v>7375.5999999999985</v>
      </c>
      <c r="D114" s="51">
        <f t="shared" si="16"/>
        <v>61591.3</v>
      </c>
      <c r="E114" s="52">
        <f t="shared" si="17"/>
        <v>61591.3</v>
      </c>
      <c r="F114" s="53">
        <f t="shared" si="18"/>
        <v>0</v>
      </c>
      <c r="G114" s="73">
        <v>0</v>
      </c>
      <c r="H114" s="72">
        <v>0</v>
      </c>
      <c r="I114" s="55">
        <f t="shared" si="19"/>
        <v>0</v>
      </c>
      <c r="J114" s="72">
        <f>[1]Ծրագրային!O114</f>
        <v>34.299999999999997</v>
      </c>
      <c r="K114" s="73">
        <f>[1]Stugum!J97</f>
        <v>0</v>
      </c>
      <c r="L114" s="55">
        <f t="shared" si="20"/>
        <v>34.299999999999997</v>
      </c>
      <c r="M114" s="72">
        <f>[1]Ծրագրային!S114</f>
        <v>84.6</v>
      </c>
      <c r="N114" s="73">
        <f>[1]Stugum!H97</f>
        <v>118.9</v>
      </c>
      <c r="O114" s="55">
        <f t="shared" si="21"/>
        <v>-34.300000000000011</v>
      </c>
      <c r="P114" s="73">
        <f>[1]Ծրագրային!W114</f>
        <v>61472.4</v>
      </c>
      <c r="Q114" s="72">
        <f>[1]Stugum!E97</f>
        <v>61472.4</v>
      </c>
      <c r="R114" s="55">
        <f t="shared" si="22"/>
        <v>0</v>
      </c>
      <c r="S114" s="72">
        <f>[1]Ծրագրային!AA114</f>
        <v>0</v>
      </c>
      <c r="T114" s="73">
        <f>[1]Stugum!K97</f>
        <v>0</v>
      </c>
      <c r="U114" s="56">
        <f t="shared" si="23"/>
        <v>0</v>
      </c>
      <c r="V114" s="51">
        <f t="shared" si="24"/>
        <v>68966.899999999994</v>
      </c>
      <c r="W114" s="52">
        <f t="shared" si="25"/>
        <v>61169.999999999993</v>
      </c>
      <c r="X114" s="53">
        <f t="shared" si="26"/>
        <v>7796.9000000000015</v>
      </c>
      <c r="Y114" s="72">
        <f>[1]Ծրագրային!AI114</f>
        <v>57958.8</v>
      </c>
      <c r="Z114" s="73">
        <f>[1]Dramarkx!F97</f>
        <v>55268.7</v>
      </c>
      <c r="AA114" s="52">
        <f t="shared" si="27"/>
        <v>2690.1000000000058</v>
      </c>
      <c r="AB114" s="73">
        <f>[1]Ծրագրային!AM114</f>
        <v>8084.4000000000005</v>
      </c>
      <c r="AC114" s="72">
        <f>[1]Dramarkx!G97</f>
        <v>4753.1000000000004</v>
      </c>
      <c r="AD114" s="52">
        <f t="shared" si="28"/>
        <v>3331.3</v>
      </c>
      <c r="AE114" s="72">
        <f>[1]Ծրագրային!AQ114</f>
        <v>0</v>
      </c>
      <c r="AF114" s="73">
        <f>[1]Dramarkx!AK97</f>
        <v>0</v>
      </c>
      <c r="AG114" s="52">
        <f t="shared" si="29"/>
        <v>0</v>
      </c>
      <c r="AH114" s="73">
        <f>[1]Ծրագրային!AU114</f>
        <v>2923.7</v>
      </c>
      <c r="AI114" s="72">
        <f>[1]Dramarkx!BD97</f>
        <v>1148.2</v>
      </c>
      <c r="AJ114" s="53">
        <f t="shared" si="30"/>
        <v>1775.4999999999998</v>
      </c>
    </row>
    <row r="115" spans="1:36">
      <c r="A115" s="32">
        <v>95</v>
      </c>
      <c r="B115" s="62" t="s">
        <v>130</v>
      </c>
      <c r="C115" s="71">
        <v>14925.7</v>
      </c>
      <c r="D115" s="51">
        <f t="shared" si="16"/>
        <v>112301.8</v>
      </c>
      <c r="E115" s="52">
        <f t="shared" si="17"/>
        <v>112871.90000000001</v>
      </c>
      <c r="F115" s="53">
        <f t="shared" si="18"/>
        <v>-570.10000000000582</v>
      </c>
      <c r="G115" s="73">
        <v>0</v>
      </c>
      <c r="H115" s="72">
        <v>0</v>
      </c>
      <c r="I115" s="55">
        <f t="shared" si="19"/>
        <v>0</v>
      </c>
      <c r="J115" s="72">
        <f>[1]Ծրագրային!O115</f>
        <v>0</v>
      </c>
      <c r="K115" s="73">
        <f>[1]Stugum!J98</f>
        <v>12.5</v>
      </c>
      <c r="L115" s="55">
        <f t="shared" si="20"/>
        <v>-12.5</v>
      </c>
      <c r="M115" s="72">
        <f>[1]Ծրագրային!S115</f>
        <v>0</v>
      </c>
      <c r="N115" s="73">
        <f>[1]Stugum!H98</f>
        <v>69.8</v>
      </c>
      <c r="O115" s="55">
        <f t="shared" si="21"/>
        <v>-69.8</v>
      </c>
      <c r="P115" s="73">
        <f>[1]Ծրագրային!W115</f>
        <v>112271.8</v>
      </c>
      <c r="Q115" s="72">
        <f>[1]Stugum!E98</f>
        <v>112789.6</v>
      </c>
      <c r="R115" s="55">
        <f t="shared" si="22"/>
        <v>-517.80000000000291</v>
      </c>
      <c r="S115" s="72">
        <f>[1]Ծրագրային!AA115</f>
        <v>30</v>
      </c>
      <c r="T115" s="73">
        <f>[1]Stugum!K98</f>
        <v>0</v>
      </c>
      <c r="U115" s="56">
        <f t="shared" si="23"/>
        <v>30</v>
      </c>
      <c r="V115" s="51">
        <f t="shared" si="24"/>
        <v>127227.5</v>
      </c>
      <c r="W115" s="52">
        <f t="shared" si="25"/>
        <v>105177.99999999999</v>
      </c>
      <c r="X115" s="53">
        <f t="shared" si="26"/>
        <v>22049.500000000015</v>
      </c>
      <c r="Y115" s="72">
        <f>[1]Ծրագրային!AI115</f>
        <v>103000</v>
      </c>
      <c r="Z115" s="73">
        <f>[1]Dramarkx!F98</f>
        <v>100124.7</v>
      </c>
      <c r="AA115" s="52">
        <f t="shared" si="27"/>
        <v>2875.3000000000029</v>
      </c>
      <c r="AB115" s="73">
        <f>[1]Ծրագրային!AM115</f>
        <v>17950</v>
      </c>
      <c r="AC115" s="72">
        <f>[1]Dramarkx!G98</f>
        <v>3916.9000000000005</v>
      </c>
      <c r="AD115" s="52">
        <f t="shared" si="28"/>
        <v>14033.099999999999</v>
      </c>
      <c r="AE115" s="72">
        <f>[1]Ծրագրային!AQ115</f>
        <v>0</v>
      </c>
      <c r="AF115" s="73">
        <f>[1]Dramarkx!AK98</f>
        <v>0</v>
      </c>
      <c r="AG115" s="52">
        <f t="shared" si="29"/>
        <v>0</v>
      </c>
      <c r="AH115" s="73">
        <f>[1]Ծրագրային!AU115</f>
        <v>6277.5</v>
      </c>
      <c r="AI115" s="72">
        <f>[1]Dramarkx!BD98</f>
        <v>1136.4000000000001</v>
      </c>
      <c r="AJ115" s="53">
        <f t="shared" si="30"/>
        <v>5141.1000000000004</v>
      </c>
    </row>
    <row r="116" spans="1:36">
      <c r="A116" s="32">
        <v>96</v>
      </c>
      <c r="B116" s="64" t="s">
        <v>131</v>
      </c>
      <c r="C116" s="70">
        <v>6851.4999999999982</v>
      </c>
      <c r="D116" s="51">
        <f t="shared" si="16"/>
        <v>25685.300000000003</v>
      </c>
      <c r="E116" s="52">
        <f t="shared" si="17"/>
        <v>25685.300000000003</v>
      </c>
      <c r="F116" s="53">
        <f t="shared" si="18"/>
        <v>0</v>
      </c>
      <c r="G116" s="73">
        <v>0</v>
      </c>
      <c r="H116" s="72">
        <v>0</v>
      </c>
      <c r="I116" s="55">
        <f t="shared" si="19"/>
        <v>0</v>
      </c>
      <c r="J116" s="72">
        <f>[1]Ծրագրային!O116</f>
        <v>0</v>
      </c>
      <c r="K116" s="73">
        <f>[1]Stugum!J99</f>
        <v>0</v>
      </c>
      <c r="L116" s="55">
        <f t="shared" si="20"/>
        <v>0</v>
      </c>
      <c r="M116" s="72">
        <f>[1]Ծրագրային!S116</f>
        <v>113.4</v>
      </c>
      <c r="N116" s="73">
        <f>[1]Stugum!H99</f>
        <v>113.4</v>
      </c>
      <c r="O116" s="55">
        <f t="shared" si="21"/>
        <v>0</v>
      </c>
      <c r="P116" s="73">
        <f>[1]Ծրագրային!W116</f>
        <v>25571.9</v>
      </c>
      <c r="Q116" s="72">
        <f>[1]Stugum!E99</f>
        <v>25571.9</v>
      </c>
      <c r="R116" s="55">
        <f t="shared" si="22"/>
        <v>0</v>
      </c>
      <c r="S116" s="72">
        <f>[1]Ծրագրային!AA116</f>
        <v>0</v>
      </c>
      <c r="T116" s="73">
        <f>[1]Stugum!K99</f>
        <v>0</v>
      </c>
      <c r="U116" s="56">
        <f t="shared" si="23"/>
        <v>0</v>
      </c>
      <c r="V116" s="51">
        <f t="shared" si="24"/>
        <v>32536.800000000003</v>
      </c>
      <c r="W116" s="52">
        <f t="shared" si="25"/>
        <v>24654.9</v>
      </c>
      <c r="X116" s="53">
        <f t="shared" si="26"/>
        <v>7881.9000000000015</v>
      </c>
      <c r="Y116" s="72">
        <f>[1]Ծրագրային!AI116</f>
        <v>25449.5</v>
      </c>
      <c r="Z116" s="73">
        <f>[1]Dramarkx!F99</f>
        <v>23881</v>
      </c>
      <c r="AA116" s="52">
        <f t="shared" si="27"/>
        <v>1568.5</v>
      </c>
      <c r="AB116" s="73">
        <f>[1]Ծրագրային!AM116</f>
        <v>1353.4</v>
      </c>
      <c r="AC116" s="72">
        <f>[1]Dramarkx!G99</f>
        <v>717.99999999999977</v>
      </c>
      <c r="AD116" s="52">
        <f t="shared" si="28"/>
        <v>635.40000000000032</v>
      </c>
      <c r="AE116" s="72">
        <f>[1]Ծրագրային!AQ116</f>
        <v>0</v>
      </c>
      <c r="AF116" s="73">
        <f>[1]Dramarkx!AK99</f>
        <v>0</v>
      </c>
      <c r="AG116" s="52">
        <f t="shared" si="29"/>
        <v>0</v>
      </c>
      <c r="AH116" s="73">
        <f>[1]Ծրագրային!AU116</f>
        <v>5733.9</v>
      </c>
      <c r="AI116" s="72">
        <f>[1]Dramarkx!BD99</f>
        <v>55.9</v>
      </c>
      <c r="AJ116" s="53">
        <f t="shared" si="30"/>
        <v>5678</v>
      </c>
    </row>
    <row r="117" spans="1:36">
      <c r="A117" s="32">
        <v>97</v>
      </c>
      <c r="B117" s="65" t="s">
        <v>132</v>
      </c>
      <c r="C117" s="70">
        <v>1395.1999999999928</v>
      </c>
      <c r="D117" s="51">
        <f t="shared" si="16"/>
        <v>33947.199999999997</v>
      </c>
      <c r="E117" s="52">
        <f t="shared" si="17"/>
        <v>33697.799999999996</v>
      </c>
      <c r="F117" s="53">
        <f t="shared" si="18"/>
        <v>249.40000000000146</v>
      </c>
      <c r="G117" s="73">
        <v>0</v>
      </c>
      <c r="H117" s="72">
        <v>0</v>
      </c>
      <c r="I117" s="55">
        <f t="shared" si="19"/>
        <v>0</v>
      </c>
      <c r="J117" s="72">
        <f>[1]Ծրագրային!O117</f>
        <v>300</v>
      </c>
      <c r="K117" s="73">
        <f>[1]Stugum!J100</f>
        <v>50.6</v>
      </c>
      <c r="L117" s="55">
        <f t="shared" si="20"/>
        <v>249.4</v>
      </c>
      <c r="M117" s="72">
        <f>[1]Ծրագրային!S117</f>
        <v>38.1</v>
      </c>
      <c r="N117" s="73">
        <f>[1]Stugum!H100</f>
        <v>38.1</v>
      </c>
      <c r="O117" s="55">
        <f t="shared" si="21"/>
        <v>0</v>
      </c>
      <c r="P117" s="73">
        <f>[1]Ծրագրային!W117</f>
        <v>33609.1</v>
      </c>
      <c r="Q117" s="72">
        <f>[1]Stugum!E100</f>
        <v>33609.1</v>
      </c>
      <c r="R117" s="55">
        <f t="shared" si="22"/>
        <v>0</v>
      </c>
      <c r="S117" s="72">
        <f>[1]Ծրագրային!AA117</f>
        <v>0</v>
      </c>
      <c r="T117" s="73">
        <f>[1]Stugum!K100</f>
        <v>0</v>
      </c>
      <c r="U117" s="56">
        <f t="shared" si="23"/>
        <v>0</v>
      </c>
      <c r="V117" s="51">
        <f t="shared" si="24"/>
        <v>35342.400000000001</v>
      </c>
      <c r="W117" s="52">
        <f t="shared" si="25"/>
        <v>32125.9</v>
      </c>
      <c r="X117" s="53">
        <f t="shared" si="26"/>
        <v>3216.5</v>
      </c>
      <c r="Y117" s="72">
        <f>[1]Ծրագրային!AI117</f>
        <v>31587.3</v>
      </c>
      <c r="Z117" s="73">
        <f>[1]Dramarkx!F100</f>
        <v>28687</v>
      </c>
      <c r="AA117" s="52">
        <f t="shared" si="27"/>
        <v>2900.2999999999993</v>
      </c>
      <c r="AB117" s="73">
        <f>[1]Ծրագրային!AM117</f>
        <v>3735.6</v>
      </c>
      <c r="AC117" s="72">
        <f>[1]Dramarkx!G100</f>
        <v>3419.3999999999996</v>
      </c>
      <c r="AD117" s="52">
        <f t="shared" si="28"/>
        <v>316.20000000000027</v>
      </c>
      <c r="AE117" s="72">
        <f>[1]Ծրագրային!AQ117</f>
        <v>0</v>
      </c>
      <c r="AF117" s="73">
        <f>[1]Dramarkx!AK100</f>
        <v>0</v>
      </c>
      <c r="AG117" s="52">
        <f t="shared" si="29"/>
        <v>0</v>
      </c>
      <c r="AH117" s="73">
        <f>[1]Ծրագրային!AU117</f>
        <v>19.5</v>
      </c>
      <c r="AI117" s="72">
        <f>[1]Dramarkx!BD100</f>
        <v>19.5</v>
      </c>
      <c r="AJ117" s="53">
        <f t="shared" si="30"/>
        <v>0</v>
      </c>
    </row>
    <row r="118" spans="1:36" ht="23.25">
      <c r="A118" s="32">
        <v>98</v>
      </c>
      <c r="B118" s="65" t="s">
        <v>133</v>
      </c>
      <c r="C118" s="70">
        <v>2763.6000000000035</v>
      </c>
      <c r="D118" s="51">
        <f t="shared" si="16"/>
        <v>27387.399999999998</v>
      </c>
      <c r="E118" s="52">
        <f t="shared" si="17"/>
        <v>27387.399999999998</v>
      </c>
      <c r="F118" s="53">
        <f t="shared" si="18"/>
        <v>0</v>
      </c>
      <c r="G118" s="73">
        <v>0</v>
      </c>
      <c r="H118" s="72">
        <v>0</v>
      </c>
      <c r="I118" s="55">
        <f t="shared" si="19"/>
        <v>0</v>
      </c>
      <c r="J118" s="72">
        <f>[1]Ծրագրային!O118</f>
        <v>0</v>
      </c>
      <c r="K118" s="73">
        <f>[1]Stugum!J101</f>
        <v>0</v>
      </c>
      <c r="L118" s="55">
        <f t="shared" si="20"/>
        <v>0</v>
      </c>
      <c r="M118" s="72">
        <f>[1]Ծրագրային!S118</f>
        <v>550.6</v>
      </c>
      <c r="N118" s="73">
        <f>[1]Stugum!H101</f>
        <v>550.6</v>
      </c>
      <c r="O118" s="55">
        <f t="shared" si="21"/>
        <v>0</v>
      </c>
      <c r="P118" s="73">
        <f>[1]Ծրագրային!W118</f>
        <v>26836.799999999999</v>
      </c>
      <c r="Q118" s="72">
        <f>[1]Stugum!E101</f>
        <v>26836.799999999999</v>
      </c>
      <c r="R118" s="55">
        <f t="shared" si="22"/>
        <v>0</v>
      </c>
      <c r="S118" s="72">
        <f>[1]Ծրագրային!AA118</f>
        <v>0</v>
      </c>
      <c r="T118" s="73">
        <f>[1]Stugum!K101</f>
        <v>0</v>
      </c>
      <c r="U118" s="56">
        <f t="shared" si="23"/>
        <v>0</v>
      </c>
      <c r="V118" s="51">
        <f t="shared" si="24"/>
        <v>30151</v>
      </c>
      <c r="W118" s="52">
        <f t="shared" si="25"/>
        <v>26662.000000000004</v>
      </c>
      <c r="X118" s="53">
        <f t="shared" si="26"/>
        <v>3488.9999999999964</v>
      </c>
      <c r="Y118" s="72">
        <f>[1]Ծրագրային!AI118</f>
        <v>26399</v>
      </c>
      <c r="Z118" s="73">
        <f>[1]Dramarkx!F101</f>
        <v>23778.2</v>
      </c>
      <c r="AA118" s="52">
        <f t="shared" si="27"/>
        <v>2620.7999999999993</v>
      </c>
      <c r="AB118" s="73">
        <f>[1]Ծրագրային!AM118</f>
        <v>3062</v>
      </c>
      <c r="AC118" s="72">
        <f>[1]Dramarkx!G101</f>
        <v>2374.4</v>
      </c>
      <c r="AD118" s="52">
        <f t="shared" si="28"/>
        <v>687.59999999999991</v>
      </c>
      <c r="AE118" s="72">
        <f>[1]Ծրագրային!AQ118</f>
        <v>0</v>
      </c>
      <c r="AF118" s="73">
        <f>[1]Dramarkx!AK101</f>
        <v>0</v>
      </c>
      <c r="AG118" s="52">
        <f t="shared" si="29"/>
        <v>0</v>
      </c>
      <c r="AH118" s="73">
        <f>[1]Ծրագրային!AU118</f>
        <v>690</v>
      </c>
      <c r="AI118" s="72">
        <f>[1]Dramarkx!BD101</f>
        <v>509.4</v>
      </c>
      <c r="AJ118" s="53">
        <f t="shared" si="30"/>
        <v>180.60000000000002</v>
      </c>
    </row>
    <row r="119" spans="1:36">
      <c r="A119" s="32">
        <v>99</v>
      </c>
      <c r="B119" s="65" t="s">
        <v>134</v>
      </c>
      <c r="C119" s="70">
        <v>1239.2000000000016</v>
      </c>
      <c r="D119" s="51">
        <f t="shared" si="16"/>
        <v>31896.5</v>
      </c>
      <c r="E119" s="52">
        <f t="shared" si="17"/>
        <v>31896.5</v>
      </c>
      <c r="F119" s="53">
        <f t="shared" si="18"/>
        <v>0</v>
      </c>
      <c r="G119" s="73">
        <v>0</v>
      </c>
      <c r="H119" s="72">
        <v>0</v>
      </c>
      <c r="I119" s="55">
        <f t="shared" si="19"/>
        <v>0</v>
      </c>
      <c r="J119" s="72">
        <f>[1]Ծրագրային!O119</f>
        <v>0</v>
      </c>
      <c r="K119" s="73">
        <f>[1]Stugum!J102</f>
        <v>0</v>
      </c>
      <c r="L119" s="55">
        <f t="shared" si="20"/>
        <v>0</v>
      </c>
      <c r="M119" s="72">
        <f>[1]Ծրագրային!S119</f>
        <v>244.8</v>
      </c>
      <c r="N119" s="73">
        <f>[1]Stugum!H102</f>
        <v>244.8</v>
      </c>
      <c r="O119" s="55">
        <f t="shared" si="21"/>
        <v>0</v>
      </c>
      <c r="P119" s="73">
        <f>[1]Ծրագրային!W119</f>
        <v>31651.7</v>
      </c>
      <c r="Q119" s="72">
        <f>[1]Stugum!E102</f>
        <v>31651.7</v>
      </c>
      <c r="R119" s="55">
        <f t="shared" si="22"/>
        <v>0</v>
      </c>
      <c r="S119" s="72">
        <f>[1]Ծրագրային!AA119</f>
        <v>0</v>
      </c>
      <c r="T119" s="73">
        <f>[1]Stugum!K102</f>
        <v>0</v>
      </c>
      <c r="U119" s="56">
        <f t="shared" si="23"/>
        <v>0</v>
      </c>
      <c r="V119" s="51">
        <f t="shared" si="24"/>
        <v>33135.700000000004</v>
      </c>
      <c r="W119" s="52">
        <f t="shared" si="25"/>
        <v>32778.800000000003</v>
      </c>
      <c r="X119" s="53">
        <f t="shared" si="26"/>
        <v>356.90000000000146</v>
      </c>
      <c r="Y119" s="72">
        <f>[1]Ծրագրային!AI119</f>
        <v>31416.400000000001</v>
      </c>
      <c r="Z119" s="73">
        <f>[1]Dramarkx!F102</f>
        <v>31404.9</v>
      </c>
      <c r="AA119" s="52">
        <f t="shared" si="27"/>
        <v>11.5</v>
      </c>
      <c r="AB119" s="73">
        <f>[1]Ծրագրային!AM119</f>
        <v>1629.3</v>
      </c>
      <c r="AC119" s="72">
        <f>[1]Dramarkx!G102</f>
        <v>1313.9</v>
      </c>
      <c r="AD119" s="52">
        <f t="shared" si="28"/>
        <v>315.39999999999986</v>
      </c>
      <c r="AE119" s="72">
        <f>[1]Ծրագրային!AQ119</f>
        <v>0</v>
      </c>
      <c r="AF119" s="73">
        <f>[1]Dramarkx!AK102</f>
        <v>0</v>
      </c>
      <c r="AG119" s="52">
        <f t="shared" si="29"/>
        <v>0</v>
      </c>
      <c r="AH119" s="73">
        <f>[1]Ծրագրային!AU119</f>
        <v>90</v>
      </c>
      <c r="AI119" s="72">
        <f>[1]Dramarkx!BD102</f>
        <v>60</v>
      </c>
      <c r="AJ119" s="53">
        <f t="shared" si="30"/>
        <v>30</v>
      </c>
    </row>
    <row r="120" spans="1:36">
      <c r="A120" s="32">
        <v>100</v>
      </c>
      <c r="B120" s="65" t="s">
        <v>135</v>
      </c>
      <c r="C120" s="70">
        <v>1035.5999999999992</v>
      </c>
      <c r="D120" s="51">
        <f t="shared" si="16"/>
        <v>36473.800000000003</v>
      </c>
      <c r="E120" s="52">
        <f t="shared" si="17"/>
        <v>36473.800000000003</v>
      </c>
      <c r="F120" s="53">
        <f t="shared" si="18"/>
        <v>0</v>
      </c>
      <c r="G120" s="73">
        <v>0</v>
      </c>
      <c r="H120" s="72">
        <v>0</v>
      </c>
      <c r="I120" s="55">
        <f t="shared" si="19"/>
        <v>0</v>
      </c>
      <c r="J120" s="72">
        <f>[1]Ծրագրային!O120</f>
        <v>0</v>
      </c>
      <c r="K120" s="73">
        <f>[1]Stugum!J103</f>
        <v>0</v>
      </c>
      <c r="L120" s="55">
        <f t="shared" si="20"/>
        <v>0</v>
      </c>
      <c r="M120" s="72">
        <f>[1]Ծրագրային!S120</f>
        <v>174.3</v>
      </c>
      <c r="N120" s="73">
        <f>[1]Stugum!H103</f>
        <v>174.3</v>
      </c>
      <c r="O120" s="55">
        <f t="shared" si="21"/>
        <v>0</v>
      </c>
      <c r="P120" s="73">
        <f>[1]Ծրագրային!W120</f>
        <v>36299.5</v>
      </c>
      <c r="Q120" s="72">
        <f>[1]Stugum!E103</f>
        <v>36299.5</v>
      </c>
      <c r="R120" s="55">
        <f t="shared" si="22"/>
        <v>0</v>
      </c>
      <c r="S120" s="72">
        <f>[1]Ծրագրային!AA120</f>
        <v>0</v>
      </c>
      <c r="T120" s="73">
        <f>[1]Stugum!K103</f>
        <v>0</v>
      </c>
      <c r="U120" s="56">
        <f t="shared" si="23"/>
        <v>0</v>
      </c>
      <c r="V120" s="51">
        <f t="shared" si="24"/>
        <v>37509.399999999994</v>
      </c>
      <c r="W120" s="52">
        <f t="shared" si="25"/>
        <v>36158.1</v>
      </c>
      <c r="X120" s="53">
        <f t="shared" si="26"/>
        <v>1351.2999999999956</v>
      </c>
      <c r="Y120" s="72">
        <f>[1]Ծրագրային!AI120</f>
        <v>34972.699999999997</v>
      </c>
      <c r="Z120" s="73">
        <f>[1]Dramarkx!F103</f>
        <v>33968.5</v>
      </c>
      <c r="AA120" s="52">
        <f t="shared" si="27"/>
        <v>1004.1999999999971</v>
      </c>
      <c r="AB120" s="73">
        <f>[1]Ծրագրային!AM120</f>
        <v>2456.1</v>
      </c>
      <c r="AC120" s="72">
        <f>[1]Dramarkx!G103</f>
        <v>2159</v>
      </c>
      <c r="AD120" s="52">
        <f t="shared" si="28"/>
        <v>297.09999999999991</v>
      </c>
      <c r="AE120" s="72">
        <f>[1]Ծրագրային!AQ120</f>
        <v>0</v>
      </c>
      <c r="AF120" s="73">
        <f>[1]Dramarkx!AK103</f>
        <v>0</v>
      </c>
      <c r="AG120" s="52">
        <f t="shared" si="29"/>
        <v>0</v>
      </c>
      <c r="AH120" s="73">
        <f>[1]Ծրագրային!AU120</f>
        <v>80.599999999999994</v>
      </c>
      <c r="AI120" s="72">
        <f>[1]Dramarkx!BD103</f>
        <v>30.6</v>
      </c>
      <c r="AJ120" s="53">
        <f t="shared" si="30"/>
        <v>49.999999999999993</v>
      </c>
    </row>
    <row r="121" spans="1:36">
      <c r="A121" s="32">
        <v>101</v>
      </c>
      <c r="B121" s="65" t="s">
        <v>104</v>
      </c>
      <c r="C121" s="71">
        <v>6022.6000000000076</v>
      </c>
      <c r="D121" s="51">
        <f t="shared" si="16"/>
        <v>35461.9</v>
      </c>
      <c r="E121" s="52">
        <f t="shared" si="17"/>
        <v>35461.9</v>
      </c>
      <c r="F121" s="53">
        <f t="shared" si="18"/>
        <v>0</v>
      </c>
      <c r="G121" s="73">
        <v>0</v>
      </c>
      <c r="H121" s="72">
        <v>0</v>
      </c>
      <c r="I121" s="55">
        <f t="shared" si="19"/>
        <v>0</v>
      </c>
      <c r="J121" s="72">
        <f>[1]Ծրագրային!O121</f>
        <v>0</v>
      </c>
      <c r="K121" s="73">
        <f>[1]Stugum!J104</f>
        <v>0</v>
      </c>
      <c r="L121" s="55">
        <f t="shared" si="20"/>
        <v>0</v>
      </c>
      <c r="M121" s="72">
        <f>[1]Ծրագրային!S121</f>
        <v>1546.6</v>
      </c>
      <c r="N121" s="73">
        <f>[1]Stugum!H104</f>
        <v>1546.6</v>
      </c>
      <c r="O121" s="55">
        <f t="shared" si="21"/>
        <v>0</v>
      </c>
      <c r="P121" s="73">
        <f>[1]Ծրագրային!W121</f>
        <v>33915.300000000003</v>
      </c>
      <c r="Q121" s="72">
        <f>[1]Stugum!E104</f>
        <v>33915.300000000003</v>
      </c>
      <c r="R121" s="55">
        <f t="shared" si="22"/>
        <v>0</v>
      </c>
      <c r="S121" s="72">
        <f>[1]Ծրագրային!AA121</f>
        <v>0</v>
      </c>
      <c r="T121" s="73">
        <f>[1]Stugum!K104</f>
        <v>0</v>
      </c>
      <c r="U121" s="56">
        <f t="shared" si="23"/>
        <v>0</v>
      </c>
      <c r="V121" s="51">
        <f t="shared" si="24"/>
        <v>41484.5</v>
      </c>
      <c r="W121" s="52">
        <f t="shared" si="25"/>
        <v>41228.199999999997</v>
      </c>
      <c r="X121" s="53">
        <f t="shared" si="26"/>
        <v>256.30000000000291</v>
      </c>
      <c r="Y121" s="72">
        <f>[1]Ծրագրային!AI121</f>
        <v>32939.9</v>
      </c>
      <c r="Z121" s="73">
        <f>[1]Dramarkx!F104</f>
        <v>32935.300000000003</v>
      </c>
      <c r="AA121" s="52">
        <f t="shared" si="27"/>
        <v>4.5999999999985448</v>
      </c>
      <c r="AB121" s="73">
        <f>[1]Ծրագրային!AM121</f>
        <v>2100.1999999999998</v>
      </c>
      <c r="AC121" s="72">
        <f>[1]Dramarkx!G104</f>
        <v>1848.6</v>
      </c>
      <c r="AD121" s="52">
        <f t="shared" si="28"/>
        <v>251.59999999999991</v>
      </c>
      <c r="AE121" s="72">
        <f>[1]Ծրագրային!AQ121</f>
        <v>0</v>
      </c>
      <c r="AF121" s="73">
        <f>[1]Dramarkx!AK104</f>
        <v>0</v>
      </c>
      <c r="AG121" s="52">
        <f t="shared" si="29"/>
        <v>0</v>
      </c>
      <c r="AH121" s="73">
        <f>[1]Ծրագրային!AU121</f>
        <v>6444.4</v>
      </c>
      <c r="AI121" s="72">
        <f>[1]Dramarkx!BD104</f>
        <v>6444.2999999999993</v>
      </c>
      <c r="AJ121" s="53">
        <f t="shared" si="30"/>
        <v>0.1000000000003638</v>
      </c>
    </row>
    <row r="122" spans="1:36" ht="23.25">
      <c r="A122" s="32">
        <v>102</v>
      </c>
      <c r="B122" s="65" t="s">
        <v>136</v>
      </c>
      <c r="C122" s="70">
        <v>5326.9999999999854</v>
      </c>
      <c r="D122" s="51">
        <f t="shared" si="16"/>
        <v>90440.099999999991</v>
      </c>
      <c r="E122" s="52">
        <f t="shared" si="17"/>
        <v>90440.099999999991</v>
      </c>
      <c r="F122" s="53">
        <f t="shared" si="18"/>
        <v>0</v>
      </c>
      <c r="G122" s="73">
        <v>0</v>
      </c>
      <c r="H122" s="72">
        <v>0</v>
      </c>
      <c r="I122" s="55">
        <f t="shared" si="19"/>
        <v>0</v>
      </c>
      <c r="J122" s="72">
        <v>1000</v>
      </c>
      <c r="K122" s="73">
        <f>[1]Stugum!J105</f>
        <v>1000</v>
      </c>
      <c r="L122" s="55">
        <f t="shared" si="20"/>
        <v>0</v>
      </c>
      <c r="M122" s="72">
        <v>831.7</v>
      </c>
      <c r="N122" s="73">
        <f>[1]Stugum!H105</f>
        <v>831.7</v>
      </c>
      <c r="O122" s="55">
        <f t="shared" si="21"/>
        <v>0</v>
      </c>
      <c r="P122" s="73">
        <f>[1]Ծրագրային!W122</f>
        <v>88608.4</v>
      </c>
      <c r="Q122" s="72">
        <f>[1]Stugum!E105</f>
        <v>88608.4</v>
      </c>
      <c r="R122" s="55">
        <f t="shared" si="22"/>
        <v>0</v>
      </c>
      <c r="S122" s="72">
        <f>[1]Ծրագրային!AA122</f>
        <v>0</v>
      </c>
      <c r="T122" s="73">
        <f>[1]Stugum!K105</f>
        <v>0</v>
      </c>
      <c r="U122" s="56">
        <f t="shared" si="23"/>
        <v>0</v>
      </c>
      <c r="V122" s="51">
        <f t="shared" si="24"/>
        <v>95767.1</v>
      </c>
      <c r="W122" s="52">
        <f t="shared" si="25"/>
        <v>94977.500000000015</v>
      </c>
      <c r="X122" s="53">
        <f t="shared" si="26"/>
        <v>789.59999999999127</v>
      </c>
      <c r="Y122" s="72">
        <f>[1]Ծրագրային!AI122</f>
        <v>86595.1</v>
      </c>
      <c r="Z122" s="73">
        <f>[1]Dramarkx!F105</f>
        <v>86121.400000000009</v>
      </c>
      <c r="AA122" s="52">
        <f t="shared" si="27"/>
        <v>473.69999999999709</v>
      </c>
      <c r="AB122" s="73">
        <f>[1]Ծրագրային!AM122</f>
        <v>8578</v>
      </c>
      <c r="AC122" s="72">
        <f>[1]Dramarkx!G105</f>
        <v>8300.1</v>
      </c>
      <c r="AD122" s="52">
        <f t="shared" si="28"/>
        <v>277.89999999999964</v>
      </c>
      <c r="AE122" s="72">
        <f>[1]Ծրագրային!AQ122</f>
        <v>0</v>
      </c>
      <c r="AF122" s="73">
        <f>[1]Dramarkx!AK105</f>
        <v>0</v>
      </c>
      <c r="AG122" s="52">
        <f t="shared" si="29"/>
        <v>0</v>
      </c>
      <c r="AH122" s="73">
        <f>[1]Ծրագրային!AU122</f>
        <v>594</v>
      </c>
      <c r="AI122" s="72">
        <f>[1]Dramarkx!BD105</f>
        <v>556</v>
      </c>
      <c r="AJ122" s="53">
        <f t="shared" si="30"/>
        <v>38</v>
      </c>
    </row>
    <row r="123" spans="1:36">
      <c r="A123" s="32">
        <v>103</v>
      </c>
      <c r="B123" s="63" t="s">
        <v>137</v>
      </c>
      <c r="C123" s="70">
        <v>1038.6999999999971</v>
      </c>
      <c r="D123" s="51">
        <f t="shared" si="16"/>
        <v>31783.7</v>
      </c>
      <c r="E123" s="52">
        <f t="shared" si="17"/>
        <v>31783.7</v>
      </c>
      <c r="F123" s="53">
        <f t="shared" si="18"/>
        <v>0</v>
      </c>
      <c r="G123" s="73">
        <v>0</v>
      </c>
      <c r="H123" s="72">
        <v>0</v>
      </c>
      <c r="I123" s="55">
        <f t="shared" si="19"/>
        <v>0</v>
      </c>
      <c r="J123" s="72">
        <f>[1]Ծրագրային!O123</f>
        <v>0</v>
      </c>
      <c r="K123" s="73">
        <f>[1]Stugum!J106</f>
        <v>0</v>
      </c>
      <c r="L123" s="55">
        <f t="shared" si="20"/>
        <v>0</v>
      </c>
      <c r="M123" s="72">
        <f>[1]Ծրագրային!S123</f>
        <v>0</v>
      </c>
      <c r="N123" s="73">
        <f>[1]Stugum!H106</f>
        <v>0</v>
      </c>
      <c r="O123" s="55">
        <f t="shared" si="21"/>
        <v>0</v>
      </c>
      <c r="P123" s="73">
        <f>[1]Ծրագրային!W123</f>
        <v>31783.7</v>
      </c>
      <c r="Q123" s="72">
        <f>[1]Stugum!E106</f>
        <v>31783.7</v>
      </c>
      <c r="R123" s="55">
        <f t="shared" si="22"/>
        <v>0</v>
      </c>
      <c r="S123" s="72">
        <f>[1]Ծրագրային!AA123</f>
        <v>0</v>
      </c>
      <c r="T123" s="73">
        <f>[1]Stugum!K106</f>
        <v>0</v>
      </c>
      <c r="U123" s="56">
        <f t="shared" si="23"/>
        <v>0</v>
      </c>
      <c r="V123" s="51">
        <f t="shared" si="24"/>
        <v>32822.400000000001</v>
      </c>
      <c r="W123" s="52">
        <f t="shared" si="25"/>
        <v>32655.100000000002</v>
      </c>
      <c r="X123" s="53">
        <f t="shared" si="26"/>
        <v>167.29999999999927</v>
      </c>
      <c r="Y123" s="72">
        <f>[1]Ծրագրային!AI123</f>
        <v>31171.5</v>
      </c>
      <c r="Z123" s="73">
        <f>[1]Dramarkx!F106</f>
        <v>31170.5</v>
      </c>
      <c r="AA123" s="52">
        <f t="shared" si="27"/>
        <v>1</v>
      </c>
      <c r="AB123" s="73">
        <f>[1]Ծրագրային!AM123</f>
        <v>1529.9</v>
      </c>
      <c r="AC123" s="72">
        <f>[1]Dramarkx!G106</f>
        <v>1420.4</v>
      </c>
      <c r="AD123" s="52">
        <f t="shared" si="28"/>
        <v>109.5</v>
      </c>
      <c r="AE123" s="72">
        <f>[1]Ծրագրային!AQ123</f>
        <v>0</v>
      </c>
      <c r="AF123" s="73">
        <f>[1]Dramarkx!AK106</f>
        <v>0</v>
      </c>
      <c r="AG123" s="52">
        <f t="shared" si="29"/>
        <v>0</v>
      </c>
      <c r="AH123" s="73">
        <f>[1]Ծրագրային!AU123</f>
        <v>121</v>
      </c>
      <c r="AI123" s="72">
        <f>[1]Dramarkx!BD106</f>
        <v>64.2</v>
      </c>
      <c r="AJ123" s="53">
        <f t="shared" si="30"/>
        <v>56.8</v>
      </c>
    </row>
    <row r="124" spans="1:36" ht="23.25">
      <c r="A124" s="32">
        <v>104</v>
      </c>
      <c r="B124" s="63" t="s">
        <v>138</v>
      </c>
      <c r="C124" s="70">
        <v>3357.0999999999931</v>
      </c>
      <c r="D124" s="51">
        <f t="shared" si="16"/>
        <v>62127.9</v>
      </c>
      <c r="E124" s="52">
        <f t="shared" si="17"/>
        <v>62127.9</v>
      </c>
      <c r="F124" s="53">
        <f t="shared" si="18"/>
        <v>0</v>
      </c>
      <c r="G124" s="73">
        <v>0</v>
      </c>
      <c r="H124" s="72">
        <v>0</v>
      </c>
      <c r="I124" s="55">
        <f t="shared" si="19"/>
        <v>0</v>
      </c>
      <c r="J124" s="72">
        <f>[1]Ծրագրային!O124</f>
        <v>900</v>
      </c>
      <c r="K124" s="73">
        <f>[1]Stugum!J107</f>
        <v>900</v>
      </c>
      <c r="L124" s="55">
        <f t="shared" si="20"/>
        <v>0</v>
      </c>
      <c r="M124" s="72">
        <f>[1]Ծրագրային!S124</f>
        <v>0</v>
      </c>
      <c r="N124" s="73">
        <f>[1]Stugum!H107</f>
        <v>0</v>
      </c>
      <c r="O124" s="55">
        <f t="shared" si="21"/>
        <v>0</v>
      </c>
      <c r="P124" s="73">
        <f>[1]Ծրագրային!W124</f>
        <v>61227.9</v>
      </c>
      <c r="Q124" s="72">
        <f>[1]Stugum!E107</f>
        <v>61227.9</v>
      </c>
      <c r="R124" s="55">
        <f t="shared" si="22"/>
        <v>0</v>
      </c>
      <c r="S124" s="72">
        <f>[1]Ծրագրային!AA124</f>
        <v>0</v>
      </c>
      <c r="T124" s="73">
        <f>[1]Stugum!K107</f>
        <v>0</v>
      </c>
      <c r="U124" s="56">
        <f t="shared" si="23"/>
        <v>0</v>
      </c>
      <c r="V124" s="51">
        <f t="shared" si="24"/>
        <v>65485</v>
      </c>
      <c r="W124" s="52">
        <f t="shared" si="25"/>
        <v>63206.3</v>
      </c>
      <c r="X124" s="53">
        <f t="shared" si="26"/>
        <v>2278.6999999999971</v>
      </c>
      <c r="Y124" s="72">
        <f>[1]Ծրագրային!AI124</f>
        <v>56941.4</v>
      </c>
      <c r="Z124" s="73">
        <f>[1]Dramarkx!F107</f>
        <v>56331.3</v>
      </c>
      <c r="AA124" s="52">
        <f t="shared" si="27"/>
        <v>610.09999999999854</v>
      </c>
      <c r="AB124" s="73">
        <f>[1]Ծրագրային!AM124</f>
        <v>7553.6</v>
      </c>
      <c r="AC124" s="72">
        <f>[1]Dramarkx!G107</f>
        <v>6488.9000000000005</v>
      </c>
      <c r="AD124" s="52">
        <f t="shared" si="28"/>
        <v>1064.6999999999998</v>
      </c>
      <c r="AE124" s="72">
        <f>[1]Ծրագրային!AQ124</f>
        <v>0</v>
      </c>
      <c r="AF124" s="73">
        <f>[1]Dramarkx!AK107</f>
        <v>0</v>
      </c>
      <c r="AG124" s="52">
        <f t="shared" si="29"/>
        <v>0</v>
      </c>
      <c r="AH124" s="73">
        <f>[1]Ծրագրային!AU124</f>
        <v>990</v>
      </c>
      <c r="AI124" s="72">
        <f>[1]Dramarkx!BD107</f>
        <v>386.1</v>
      </c>
      <c r="AJ124" s="53">
        <f t="shared" si="30"/>
        <v>603.9</v>
      </c>
    </row>
    <row r="125" spans="1:36">
      <c r="A125" s="32">
        <v>105</v>
      </c>
      <c r="B125" s="65" t="s">
        <v>139</v>
      </c>
      <c r="C125" s="71">
        <v>2098.9</v>
      </c>
      <c r="D125" s="51">
        <f t="shared" si="16"/>
        <v>34610.1</v>
      </c>
      <c r="E125" s="52">
        <f t="shared" si="17"/>
        <v>34610.1</v>
      </c>
      <c r="F125" s="53">
        <f t="shared" si="18"/>
        <v>0</v>
      </c>
      <c r="G125" s="73">
        <v>0</v>
      </c>
      <c r="H125" s="72">
        <v>0</v>
      </c>
      <c r="I125" s="55">
        <f t="shared" si="19"/>
        <v>0</v>
      </c>
      <c r="J125" s="72">
        <f>[1]Ծրագրային!O125</f>
        <v>0</v>
      </c>
      <c r="K125" s="73">
        <f>[1]Stugum!J108</f>
        <v>0</v>
      </c>
      <c r="L125" s="55">
        <f t="shared" si="20"/>
        <v>0</v>
      </c>
      <c r="M125" s="72">
        <f>[1]Ծրագրային!S125</f>
        <v>131.5</v>
      </c>
      <c r="N125" s="73">
        <f>[1]Stugum!H108</f>
        <v>131.5</v>
      </c>
      <c r="O125" s="55">
        <f t="shared" si="21"/>
        <v>0</v>
      </c>
      <c r="P125" s="73">
        <f>[1]Ծրագրային!W125</f>
        <v>34478.6</v>
      </c>
      <c r="Q125" s="72">
        <f>[1]Stugum!E108</f>
        <v>34478.6</v>
      </c>
      <c r="R125" s="55">
        <f t="shared" si="22"/>
        <v>0</v>
      </c>
      <c r="S125" s="72">
        <f>[1]Ծրագրային!AA125</f>
        <v>0</v>
      </c>
      <c r="T125" s="73">
        <f>[1]Stugum!K108</f>
        <v>0</v>
      </c>
      <c r="U125" s="56">
        <f t="shared" si="23"/>
        <v>0</v>
      </c>
      <c r="V125" s="51">
        <f t="shared" si="24"/>
        <v>36709</v>
      </c>
      <c r="W125" s="52">
        <f t="shared" si="25"/>
        <v>35619.5</v>
      </c>
      <c r="X125" s="53">
        <f t="shared" si="26"/>
        <v>1089.5</v>
      </c>
      <c r="Y125" s="72">
        <f>[1]Ծրագրային!AI125</f>
        <v>34430</v>
      </c>
      <c r="Z125" s="73">
        <f>[1]Dramarkx!F108</f>
        <v>34218.400000000001</v>
      </c>
      <c r="AA125" s="52">
        <f t="shared" si="27"/>
        <v>211.59999999999854</v>
      </c>
      <c r="AB125" s="73">
        <f>[1]Ծրագրային!AM125</f>
        <v>1879</v>
      </c>
      <c r="AC125" s="72">
        <f>[1]Dramarkx!G108</f>
        <v>1325.1</v>
      </c>
      <c r="AD125" s="52">
        <f t="shared" si="28"/>
        <v>553.90000000000009</v>
      </c>
      <c r="AE125" s="72">
        <f>[1]Ծրագրային!AQ125</f>
        <v>0</v>
      </c>
      <c r="AF125" s="73">
        <f>[1]Dramarkx!AK108</f>
        <v>0</v>
      </c>
      <c r="AG125" s="52">
        <f t="shared" si="29"/>
        <v>0</v>
      </c>
      <c r="AH125" s="73">
        <f>[1]Ծրագրային!AU125</f>
        <v>400</v>
      </c>
      <c r="AI125" s="72">
        <f>[1]Dramarkx!BD108</f>
        <v>76</v>
      </c>
      <c r="AJ125" s="53">
        <f t="shared" si="30"/>
        <v>324</v>
      </c>
    </row>
    <row r="126" spans="1:36" ht="23.25">
      <c r="A126" s="32">
        <v>106</v>
      </c>
      <c r="B126" s="65" t="s">
        <v>140</v>
      </c>
      <c r="C126" s="70">
        <v>9464.1000000000058</v>
      </c>
      <c r="D126" s="51">
        <f t="shared" si="16"/>
        <v>99710.900000000009</v>
      </c>
      <c r="E126" s="52">
        <f t="shared" si="17"/>
        <v>99710.900000000009</v>
      </c>
      <c r="F126" s="53">
        <f t="shared" si="18"/>
        <v>0</v>
      </c>
      <c r="G126" s="73">
        <v>0</v>
      </c>
      <c r="H126" s="72">
        <v>0</v>
      </c>
      <c r="I126" s="55">
        <f t="shared" si="19"/>
        <v>0</v>
      </c>
      <c r="J126" s="72">
        <f>[1]Ծրագրային!O126</f>
        <v>1200</v>
      </c>
      <c r="K126" s="73">
        <f>[1]Stugum!J109</f>
        <v>1200</v>
      </c>
      <c r="L126" s="55">
        <f t="shared" si="20"/>
        <v>0</v>
      </c>
      <c r="M126" s="72">
        <f>[1]Ծրագրային!S126</f>
        <v>405.8</v>
      </c>
      <c r="N126" s="73">
        <f>[1]Stugum!H109</f>
        <v>405.8</v>
      </c>
      <c r="O126" s="55">
        <f t="shared" si="21"/>
        <v>0</v>
      </c>
      <c r="P126" s="73">
        <f>[1]Ծրագրային!W126</f>
        <v>98105.1</v>
      </c>
      <c r="Q126" s="72">
        <f>[1]Stugum!E109</f>
        <v>98105.1</v>
      </c>
      <c r="R126" s="55">
        <f t="shared" si="22"/>
        <v>0</v>
      </c>
      <c r="S126" s="72">
        <f>[1]Ծրագրային!AA126</f>
        <v>0</v>
      </c>
      <c r="T126" s="73">
        <f>[1]Stugum!K109</f>
        <v>0</v>
      </c>
      <c r="U126" s="56">
        <f t="shared" si="23"/>
        <v>0</v>
      </c>
      <c r="V126" s="51">
        <f t="shared" si="24"/>
        <v>109175</v>
      </c>
      <c r="W126" s="52">
        <f t="shared" si="25"/>
        <v>93959.4</v>
      </c>
      <c r="X126" s="53">
        <f t="shared" si="26"/>
        <v>15215.600000000006</v>
      </c>
      <c r="Y126" s="72">
        <f>[1]Ծրագրային!AI126</f>
        <v>90727.8</v>
      </c>
      <c r="Z126" s="73">
        <f>[1]Dramarkx!F109</f>
        <v>86061.7</v>
      </c>
      <c r="AA126" s="52">
        <f t="shared" si="27"/>
        <v>4666.1000000000058</v>
      </c>
      <c r="AB126" s="73">
        <f>[1]Ծրագրային!AM126</f>
        <v>15465.8</v>
      </c>
      <c r="AC126" s="72">
        <f>[1]Dramarkx!G109</f>
        <v>6486.2000000000007</v>
      </c>
      <c r="AD126" s="52">
        <f t="shared" si="28"/>
        <v>8979.5999999999985</v>
      </c>
      <c r="AE126" s="72">
        <f>[1]Ծրագրային!AQ126</f>
        <v>500</v>
      </c>
      <c r="AF126" s="73">
        <f>[1]Dramarkx!AK109</f>
        <v>300</v>
      </c>
      <c r="AG126" s="52">
        <f t="shared" si="29"/>
        <v>200</v>
      </c>
      <c r="AH126" s="73">
        <f>[1]Ծրագրային!AU126</f>
        <v>2481.4</v>
      </c>
      <c r="AI126" s="72">
        <f>[1]Dramarkx!BD109</f>
        <v>1111.5</v>
      </c>
      <c r="AJ126" s="53">
        <f t="shared" si="30"/>
        <v>1369.9</v>
      </c>
    </row>
    <row r="127" spans="1:36">
      <c r="A127" s="32">
        <v>107</v>
      </c>
      <c r="B127" s="65" t="s">
        <v>141</v>
      </c>
      <c r="C127" s="70">
        <v>1344.9999999999986</v>
      </c>
      <c r="D127" s="51">
        <f t="shared" si="16"/>
        <v>47033.599999999999</v>
      </c>
      <c r="E127" s="52">
        <f t="shared" si="17"/>
        <v>47033.599999999999</v>
      </c>
      <c r="F127" s="53">
        <f t="shared" si="18"/>
        <v>0</v>
      </c>
      <c r="G127" s="73">
        <v>0</v>
      </c>
      <c r="H127" s="72">
        <v>0</v>
      </c>
      <c r="I127" s="55">
        <f t="shared" si="19"/>
        <v>0</v>
      </c>
      <c r="J127" s="72">
        <f>[1]Ծրագրային!O127</f>
        <v>500</v>
      </c>
      <c r="K127" s="73">
        <f>[1]Stugum!J110</f>
        <v>500</v>
      </c>
      <c r="L127" s="55">
        <f t="shared" si="20"/>
        <v>0</v>
      </c>
      <c r="M127" s="72">
        <f>[1]Ծրագրային!S127</f>
        <v>60.2</v>
      </c>
      <c r="N127" s="73">
        <f>[1]Stugum!H110</f>
        <v>60.2</v>
      </c>
      <c r="O127" s="55">
        <f t="shared" si="21"/>
        <v>0</v>
      </c>
      <c r="P127" s="73">
        <f>[1]Ծրագրային!W127</f>
        <v>46473.4</v>
      </c>
      <c r="Q127" s="72">
        <f>[1]Stugum!E110</f>
        <v>46473.4</v>
      </c>
      <c r="R127" s="55">
        <f t="shared" si="22"/>
        <v>0</v>
      </c>
      <c r="S127" s="72">
        <f>[1]Ծրագրային!AA127</f>
        <v>0</v>
      </c>
      <c r="T127" s="73">
        <f>[1]Stugum!K110</f>
        <v>0</v>
      </c>
      <c r="U127" s="56">
        <f t="shared" si="23"/>
        <v>0</v>
      </c>
      <c r="V127" s="51">
        <f t="shared" si="24"/>
        <v>48378.6</v>
      </c>
      <c r="W127" s="52">
        <f t="shared" si="25"/>
        <v>46260.799999999996</v>
      </c>
      <c r="X127" s="53">
        <f t="shared" si="26"/>
        <v>2117.8000000000029</v>
      </c>
      <c r="Y127" s="72">
        <f>[1]Ծրագրային!AI127</f>
        <v>44424.2</v>
      </c>
      <c r="Z127" s="73">
        <f>[1]Dramarkx!F110</f>
        <v>42955.199999999997</v>
      </c>
      <c r="AA127" s="52">
        <f t="shared" si="27"/>
        <v>1469</v>
      </c>
      <c r="AB127" s="73">
        <f>[1]Ծրագրային!AM127</f>
        <v>3134.3999999999996</v>
      </c>
      <c r="AC127" s="72">
        <f>[1]Dramarkx!G110</f>
        <v>2588</v>
      </c>
      <c r="AD127" s="52">
        <f t="shared" si="28"/>
        <v>546.39999999999964</v>
      </c>
      <c r="AE127" s="72">
        <f>[1]Ծրագրային!AQ127</f>
        <v>100</v>
      </c>
      <c r="AF127" s="73">
        <f>[1]Dramarkx!AK110</f>
        <v>100</v>
      </c>
      <c r="AG127" s="52">
        <f t="shared" si="29"/>
        <v>0</v>
      </c>
      <c r="AH127" s="73">
        <f>[1]Ծրագրային!AU127</f>
        <v>720</v>
      </c>
      <c r="AI127" s="72">
        <f>[1]Dramarkx!BD110</f>
        <v>617.6</v>
      </c>
      <c r="AJ127" s="53">
        <f t="shared" si="30"/>
        <v>102.39999999999998</v>
      </c>
    </row>
    <row r="128" spans="1:36">
      <c r="A128" s="32">
        <v>108</v>
      </c>
      <c r="B128" s="65" t="s">
        <v>142</v>
      </c>
      <c r="C128" s="70">
        <v>3335.8999999999987</v>
      </c>
      <c r="D128" s="51">
        <f t="shared" si="16"/>
        <v>50174.3</v>
      </c>
      <c r="E128" s="52">
        <f t="shared" si="17"/>
        <v>50174.3</v>
      </c>
      <c r="F128" s="53">
        <f t="shared" si="18"/>
        <v>0</v>
      </c>
      <c r="G128" s="73">
        <v>0</v>
      </c>
      <c r="H128" s="72">
        <v>0</v>
      </c>
      <c r="I128" s="55">
        <f t="shared" si="19"/>
        <v>0</v>
      </c>
      <c r="J128" s="72">
        <v>0</v>
      </c>
      <c r="K128" s="73">
        <f>[1]Stugum!J111</f>
        <v>0</v>
      </c>
      <c r="L128" s="55">
        <f t="shared" si="20"/>
        <v>0</v>
      </c>
      <c r="M128" s="72">
        <v>861</v>
      </c>
      <c r="N128" s="73">
        <f>[1]Stugum!H111</f>
        <v>861</v>
      </c>
      <c r="O128" s="55">
        <f t="shared" si="21"/>
        <v>0</v>
      </c>
      <c r="P128" s="73">
        <f>[1]Ծրագրային!W128</f>
        <v>49313.3</v>
      </c>
      <c r="Q128" s="72">
        <f>[1]Stugum!E111</f>
        <v>49313.3</v>
      </c>
      <c r="R128" s="55">
        <f t="shared" si="22"/>
        <v>0</v>
      </c>
      <c r="S128" s="72">
        <f>[1]Ծրագրային!AA128</f>
        <v>0</v>
      </c>
      <c r="T128" s="73">
        <f>[1]Stugum!K111</f>
        <v>0</v>
      </c>
      <c r="U128" s="56">
        <f t="shared" si="23"/>
        <v>0</v>
      </c>
      <c r="V128" s="51">
        <f t="shared" si="24"/>
        <v>53510.2</v>
      </c>
      <c r="W128" s="52">
        <f t="shared" si="25"/>
        <v>52087.3</v>
      </c>
      <c r="X128" s="53">
        <f t="shared" si="26"/>
        <v>1422.8999999999942</v>
      </c>
      <c r="Y128" s="72">
        <f>[1]Ծրագրային!AI128</f>
        <v>47500</v>
      </c>
      <c r="Z128" s="73">
        <f>[1]Dramarkx!F111</f>
        <v>46666.3</v>
      </c>
      <c r="AA128" s="52">
        <f t="shared" si="27"/>
        <v>833.69999999999709</v>
      </c>
      <c r="AB128" s="73">
        <f>[1]Ծրագրային!AM128</f>
        <v>4402.7</v>
      </c>
      <c r="AC128" s="72">
        <f>[1]Dramarkx!G111</f>
        <v>3958.5999999999995</v>
      </c>
      <c r="AD128" s="52">
        <f t="shared" si="28"/>
        <v>444.10000000000036</v>
      </c>
      <c r="AE128" s="72">
        <f>[1]Ծրագրային!AQ128</f>
        <v>0</v>
      </c>
      <c r="AF128" s="73">
        <f>[1]Dramarkx!AK111</f>
        <v>0</v>
      </c>
      <c r="AG128" s="52">
        <f t="shared" si="29"/>
        <v>0</v>
      </c>
      <c r="AH128" s="73">
        <f>[1]Ծրագրային!AU128</f>
        <v>1607.5</v>
      </c>
      <c r="AI128" s="72">
        <f>[1]Dramarkx!BD111</f>
        <v>1462.3999999999999</v>
      </c>
      <c r="AJ128" s="53">
        <f t="shared" si="30"/>
        <v>145.10000000000014</v>
      </c>
    </row>
    <row r="129" spans="1:40">
      <c r="A129" s="32">
        <v>109</v>
      </c>
      <c r="B129" s="65" t="s">
        <v>143</v>
      </c>
      <c r="C129" s="70">
        <v>618.59999999999854</v>
      </c>
      <c r="D129" s="51">
        <f t="shared" si="16"/>
        <v>23953</v>
      </c>
      <c r="E129" s="52">
        <f t="shared" si="17"/>
        <v>23953</v>
      </c>
      <c r="F129" s="53">
        <f t="shared" si="18"/>
        <v>0</v>
      </c>
      <c r="G129" s="73">
        <v>0</v>
      </c>
      <c r="H129" s="72">
        <v>0</v>
      </c>
      <c r="I129" s="55">
        <f t="shared" si="19"/>
        <v>0</v>
      </c>
      <c r="J129" s="72">
        <f>[1]Ծրագրային!O129</f>
        <v>0</v>
      </c>
      <c r="K129" s="73">
        <f>[1]Stugum!J112</f>
        <v>0</v>
      </c>
      <c r="L129" s="55">
        <f t="shared" si="20"/>
        <v>0</v>
      </c>
      <c r="M129" s="72">
        <f>[1]Ծրագրային!S129</f>
        <v>110.4</v>
      </c>
      <c r="N129" s="73">
        <f>[1]Stugum!H112</f>
        <v>110.4</v>
      </c>
      <c r="O129" s="55">
        <f t="shared" si="21"/>
        <v>0</v>
      </c>
      <c r="P129" s="73">
        <f>[1]Ծրագրային!W129</f>
        <v>23842.6</v>
      </c>
      <c r="Q129" s="72">
        <f>[1]Stugum!E112</f>
        <v>23842.6</v>
      </c>
      <c r="R129" s="55">
        <f t="shared" si="22"/>
        <v>0</v>
      </c>
      <c r="S129" s="72">
        <f>[1]Ծրագրային!AA129</f>
        <v>0</v>
      </c>
      <c r="T129" s="73">
        <f>[1]Stugum!K112</f>
        <v>0</v>
      </c>
      <c r="U129" s="56">
        <f t="shared" si="23"/>
        <v>0</v>
      </c>
      <c r="V129" s="51">
        <f t="shared" si="24"/>
        <v>24571.600000000002</v>
      </c>
      <c r="W129" s="52">
        <f t="shared" si="25"/>
        <v>22989.3</v>
      </c>
      <c r="X129" s="53">
        <f t="shared" si="26"/>
        <v>1582.3000000000029</v>
      </c>
      <c r="Y129" s="72">
        <f>[1]Ծրագրային!AI129</f>
        <v>21155.9</v>
      </c>
      <c r="Z129" s="73">
        <f>[1]Dramarkx!F112</f>
        <v>20474.099999999999</v>
      </c>
      <c r="AA129" s="52">
        <f t="shared" si="27"/>
        <v>681.80000000000291</v>
      </c>
      <c r="AB129" s="73">
        <f>[1]Ծրագրային!AM129</f>
        <v>2165.4</v>
      </c>
      <c r="AC129" s="72">
        <f>[1]Dramarkx!G112</f>
        <v>1502.5000000000002</v>
      </c>
      <c r="AD129" s="52">
        <f t="shared" si="28"/>
        <v>662.89999999999986</v>
      </c>
      <c r="AE129" s="72">
        <f>[1]Ծրագրային!AQ129</f>
        <v>0</v>
      </c>
      <c r="AF129" s="73">
        <f>[1]Dramarkx!AK112</f>
        <v>0</v>
      </c>
      <c r="AG129" s="52">
        <f t="shared" si="29"/>
        <v>0</v>
      </c>
      <c r="AH129" s="73">
        <f>[1]Ծրագրային!AU129</f>
        <v>1250.3</v>
      </c>
      <c r="AI129" s="72">
        <f>[1]Dramarkx!BD112</f>
        <v>1012.7</v>
      </c>
      <c r="AJ129" s="53">
        <f t="shared" si="30"/>
        <v>237.59999999999991</v>
      </c>
    </row>
    <row r="130" spans="1:40">
      <c r="A130" s="32">
        <v>110</v>
      </c>
      <c r="B130" s="65" t="s">
        <v>144</v>
      </c>
      <c r="C130" s="70">
        <v>7022.7</v>
      </c>
      <c r="D130" s="51">
        <f t="shared" si="16"/>
        <v>69876.2</v>
      </c>
      <c r="E130" s="52">
        <f t="shared" si="17"/>
        <v>69876.2</v>
      </c>
      <c r="F130" s="53">
        <f t="shared" si="18"/>
        <v>0</v>
      </c>
      <c r="G130" s="73">
        <v>0</v>
      </c>
      <c r="H130" s="72">
        <v>0</v>
      </c>
      <c r="I130" s="55">
        <f t="shared" si="19"/>
        <v>0</v>
      </c>
      <c r="J130" s="72">
        <f>[1]Ծրագրային!O130</f>
        <v>900</v>
      </c>
      <c r="K130" s="73">
        <f>[1]Stugum!J113</f>
        <v>900</v>
      </c>
      <c r="L130" s="55">
        <f t="shared" si="20"/>
        <v>0</v>
      </c>
      <c r="M130" s="72">
        <f>[1]Ծրագրային!S130</f>
        <v>0</v>
      </c>
      <c r="N130" s="73">
        <f>[1]Stugum!H113</f>
        <v>0</v>
      </c>
      <c r="O130" s="55">
        <f t="shared" si="21"/>
        <v>0</v>
      </c>
      <c r="P130" s="73">
        <f>[1]Ծրագրային!W130</f>
        <v>68976.2</v>
      </c>
      <c r="Q130" s="72">
        <f>[1]Stugum!E113</f>
        <v>68976.2</v>
      </c>
      <c r="R130" s="55">
        <f t="shared" si="22"/>
        <v>0</v>
      </c>
      <c r="S130" s="72">
        <f>[1]Ծրագրային!AA130</f>
        <v>0</v>
      </c>
      <c r="T130" s="73">
        <f>[1]Stugum!K113</f>
        <v>0</v>
      </c>
      <c r="U130" s="56">
        <f t="shared" si="23"/>
        <v>0</v>
      </c>
      <c r="V130" s="51">
        <f t="shared" si="24"/>
        <v>76898.899999999994</v>
      </c>
      <c r="W130" s="52">
        <f t="shared" si="25"/>
        <v>66616.400000000009</v>
      </c>
      <c r="X130" s="53">
        <f t="shared" si="26"/>
        <v>10282.499999999985</v>
      </c>
      <c r="Y130" s="72">
        <f>[1]Ծրագրային!AI130</f>
        <v>63700</v>
      </c>
      <c r="Z130" s="73">
        <f>[1]Dramarkx!F113</f>
        <v>61646.9</v>
      </c>
      <c r="AA130" s="52">
        <f t="shared" si="27"/>
        <v>2053.0999999999985</v>
      </c>
      <c r="AB130" s="73">
        <f>[1]Ծրագրային!AM130</f>
        <v>11742.9</v>
      </c>
      <c r="AC130" s="72">
        <f>[1]Dramarkx!G113</f>
        <v>4773.3999999999996</v>
      </c>
      <c r="AD130" s="52">
        <f t="shared" si="28"/>
        <v>6969.5</v>
      </c>
      <c r="AE130" s="72">
        <f>[1]Ծրագրային!AQ130</f>
        <v>300</v>
      </c>
      <c r="AF130" s="73">
        <f>[1]Dramarkx!AK113</f>
        <v>0</v>
      </c>
      <c r="AG130" s="52">
        <f t="shared" si="29"/>
        <v>300</v>
      </c>
      <c r="AH130" s="73">
        <f>[1]Ծրագրային!AU130</f>
        <v>1156</v>
      </c>
      <c r="AI130" s="72">
        <f>[1]Dramarkx!BD113</f>
        <v>196.1</v>
      </c>
      <c r="AJ130" s="53">
        <f t="shared" si="30"/>
        <v>959.9</v>
      </c>
    </row>
    <row r="131" spans="1:40">
      <c r="A131" s="32">
        <v>111</v>
      </c>
      <c r="B131" s="65" t="s">
        <v>145</v>
      </c>
      <c r="C131" s="70">
        <v>3620.6999999999985</v>
      </c>
      <c r="D131" s="51">
        <f t="shared" si="16"/>
        <v>57147.3</v>
      </c>
      <c r="E131" s="52">
        <f t="shared" si="17"/>
        <v>57147.3</v>
      </c>
      <c r="F131" s="53">
        <f t="shared" si="18"/>
        <v>0</v>
      </c>
      <c r="G131" s="73">
        <v>0</v>
      </c>
      <c r="H131" s="72">
        <v>0</v>
      </c>
      <c r="I131" s="55">
        <f t="shared" si="19"/>
        <v>0</v>
      </c>
      <c r="J131" s="72">
        <f>[1]Ծրագրային!O131</f>
        <v>700</v>
      </c>
      <c r="K131" s="73">
        <f>[1]Stugum!J114</f>
        <v>700</v>
      </c>
      <c r="L131" s="55">
        <f t="shared" si="20"/>
        <v>0</v>
      </c>
      <c r="M131" s="72">
        <f>[1]Ծրագրային!S131</f>
        <v>0</v>
      </c>
      <c r="N131" s="73">
        <f>[1]Stugum!H114</f>
        <v>0</v>
      </c>
      <c r="O131" s="55">
        <f t="shared" si="21"/>
        <v>0</v>
      </c>
      <c r="P131" s="73">
        <f>[1]Ծրագրային!W131</f>
        <v>56447.3</v>
      </c>
      <c r="Q131" s="72">
        <f>[1]Stugum!E114</f>
        <v>56447.3</v>
      </c>
      <c r="R131" s="55">
        <f t="shared" si="22"/>
        <v>0</v>
      </c>
      <c r="S131" s="72">
        <f>[1]Ծրագրային!AA131</f>
        <v>0</v>
      </c>
      <c r="T131" s="73">
        <f>[1]Stugum!K114</f>
        <v>0</v>
      </c>
      <c r="U131" s="56">
        <f t="shared" si="23"/>
        <v>0</v>
      </c>
      <c r="V131" s="51">
        <f t="shared" si="24"/>
        <v>60768</v>
      </c>
      <c r="W131" s="52">
        <f t="shared" si="25"/>
        <v>57329.8</v>
      </c>
      <c r="X131" s="53">
        <f t="shared" si="26"/>
        <v>3438.1999999999971</v>
      </c>
      <c r="Y131" s="72">
        <f>[1]Ծրագրային!AI131</f>
        <v>54620.2</v>
      </c>
      <c r="Z131" s="73">
        <f>[1]Dramarkx!F114</f>
        <v>52322</v>
      </c>
      <c r="AA131" s="52">
        <f t="shared" si="27"/>
        <v>2298.1999999999971</v>
      </c>
      <c r="AB131" s="73">
        <f>[1]Ծրագրային!AM131</f>
        <v>5977.8</v>
      </c>
      <c r="AC131" s="72">
        <f>[1]Dramarkx!G114</f>
        <v>4841.8</v>
      </c>
      <c r="AD131" s="52">
        <f t="shared" si="28"/>
        <v>1136</v>
      </c>
      <c r="AE131" s="72">
        <f>[1]Ծրագրային!AQ131</f>
        <v>0</v>
      </c>
      <c r="AF131" s="73">
        <f>[1]Dramarkx!AK114</f>
        <v>0</v>
      </c>
      <c r="AG131" s="52">
        <f t="shared" si="29"/>
        <v>0</v>
      </c>
      <c r="AH131" s="73">
        <f>[1]Ծրագրային!AU131</f>
        <v>170</v>
      </c>
      <c r="AI131" s="72">
        <f>[1]Dramarkx!BD114</f>
        <v>166</v>
      </c>
      <c r="AJ131" s="53">
        <f t="shared" si="30"/>
        <v>4</v>
      </c>
    </row>
    <row r="132" spans="1:40">
      <c r="A132" s="32">
        <v>112</v>
      </c>
      <c r="B132" s="66"/>
      <c r="C132" s="67"/>
      <c r="D132" s="51">
        <f t="shared" si="16"/>
        <v>0</v>
      </c>
      <c r="E132" s="52">
        <f t="shared" si="17"/>
        <v>0</v>
      </c>
      <c r="F132" s="53">
        <f t="shared" si="18"/>
        <v>0</v>
      </c>
      <c r="G132" s="68">
        <v>0</v>
      </c>
      <c r="H132" s="69">
        <v>0</v>
      </c>
      <c r="I132" s="55">
        <f t="shared" si="19"/>
        <v>0</v>
      </c>
      <c r="J132" s="68">
        <v>0</v>
      </c>
      <c r="K132" s="69">
        <v>0</v>
      </c>
      <c r="L132" s="55">
        <f t="shared" si="20"/>
        <v>0</v>
      </c>
      <c r="M132" s="69"/>
      <c r="N132" s="68"/>
      <c r="O132" s="55">
        <f t="shared" si="21"/>
        <v>0</v>
      </c>
      <c r="P132" s="68"/>
      <c r="Q132" s="69"/>
      <c r="R132" s="55">
        <f t="shared" si="22"/>
        <v>0</v>
      </c>
      <c r="S132" s="69"/>
      <c r="T132" s="68"/>
      <c r="U132" s="56">
        <f t="shared" si="23"/>
        <v>0</v>
      </c>
      <c r="V132" s="51">
        <f t="shared" si="24"/>
        <v>0</v>
      </c>
      <c r="W132" s="52">
        <f t="shared" si="25"/>
        <v>0</v>
      </c>
      <c r="X132" s="53">
        <f t="shared" si="26"/>
        <v>0</v>
      </c>
      <c r="Y132" s="69"/>
      <c r="Z132" s="68"/>
      <c r="AA132" s="52">
        <f t="shared" si="27"/>
        <v>0</v>
      </c>
      <c r="AB132" s="68"/>
      <c r="AC132" s="69"/>
      <c r="AD132" s="52">
        <f t="shared" si="28"/>
        <v>0</v>
      </c>
      <c r="AE132" s="69"/>
      <c r="AF132" s="68"/>
      <c r="AG132" s="52">
        <f t="shared" si="29"/>
        <v>0</v>
      </c>
      <c r="AH132" s="68"/>
      <c r="AI132" s="69"/>
      <c r="AJ132" s="53">
        <f t="shared" si="30"/>
        <v>0</v>
      </c>
    </row>
    <row r="133" spans="1:40" ht="14.25" thickBot="1">
      <c r="A133" s="32">
        <v>113</v>
      </c>
      <c r="B133" s="66"/>
      <c r="C133" s="67"/>
      <c r="D133" s="51">
        <f t="shared" si="16"/>
        <v>0</v>
      </c>
      <c r="E133" s="52">
        <f t="shared" si="17"/>
        <v>0</v>
      </c>
      <c r="F133" s="53">
        <f t="shared" si="18"/>
        <v>0</v>
      </c>
      <c r="G133" s="68">
        <v>0</v>
      </c>
      <c r="H133" s="69">
        <v>0</v>
      </c>
      <c r="I133" s="55">
        <f t="shared" si="19"/>
        <v>0</v>
      </c>
      <c r="J133" s="68">
        <v>0</v>
      </c>
      <c r="K133" s="69">
        <v>0</v>
      </c>
      <c r="L133" s="55">
        <f t="shared" si="20"/>
        <v>0</v>
      </c>
      <c r="M133" s="69"/>
      <c r="N133" s="68"/>
      <c r="O133" s="55">
        <f t="shared" si="21"/>
        <v>0</v>
      </c>
      <c r="P133" s="68"/>
      <c r="Q133" s="69"/>
      <c r="R133" s="55">
        <f t="shared" si="22"/>
        <v>0</v>
      </c>
      <c r="S133" s="69"/>
      <c r="T133" s="68"/>
      <c r="U133" s="56">
        <f t="shared" si="23"/>
        <v>0</v>
      </c>
      <c r="V133" s="51">
        <f t="shared" si="24"/>
        <v>0</v>
      </c>
      <c r="W133" s="52">
        <f t="shared" si="25"/>
        <v>0</v>
      </c>
      <c r="X133" s="53">
        <f t="shared" si="26"/>
        <v>0</v>
      </c>
      <c r="Y133" s="69"/>
      <c r="Z133" s="68"/>
      <c r="AA133" s="52">
        <f t="shared" si="27"/>
        <v>0</v>
      </c>
      <c r="AB133" s="68"/>
      <c r="AC133" s="69"/>
      <c r="AD133" s="52">
        <f t="shared" si="28"/>
        <v>0</v>
      </c>
      <c r="AE133" s="69"/>
      <c r="AF133" s="68"/>
      <c r="AG133" s="52">
        <f t="shared" si="29"/>
        <v>0</v>
      </c>
      <c r="AH133" s="68"/>
      <c r="AI133" s="69"/>
      <c r="AJ133" s="53">
        <f t="shared" si="30"/>
        <v>0</v>
      </c>
    </row>
    <row r="134" spans="1:40" ht="16.5" thickBot="1">
      <c r="A134" s="34"/>
      <c r="B134" s="40" t="s">
        <v>30</v>
      </c>
      <c r="C134" s="49">
        <f t="shared" ref="C134:AJ134" si="31">SUM(C21:C133)</f>
        <v>781430.19999999949</v>
      </c>
      <c r="D134" s="41">
        <f t="shared" si="31"/>
        <v>7532790.3000000007</v>
      </c>
      <c r="E134" s="42">
        <f t="shared" si="31"/>
        <v>7533618.6000000006</v>
      </c>
      <c r="F134" s="46">
        <f t="shared" si="31"/>
        <v>-828.30000000001019</v>
      </c>
      <c r="G134" s="41">
        <f t="shared" si="31"/>
        <v>90</v>
      </c>
      <c r="H134" s="42">
        <f t="shared" si="31"/>
        <v>90</v>
      </c>
      <c r="I134" s="42">
        <f t="shared" si="31"/>
        <v>0</v>
      </c>
      <c r="J134" s="42">
        <f t="shared" si="31"/>
        <v>9357.6</v>
      </c>
      <c r="K134" s="42">
        <f t="shared" si="31"/>
        <v>9746.6</v>
      </c>
      <c r="L134" s="42">
        <f t="shared" si="31"/>
        <v>-389</v>
      </c>
      <c r="M134" s="42">
        <f t="shared" si="31"/>
        <v>33912.999999999985</v>
      </c>
      <c r="N134" s="42">
        <f t="shared" si="31"/>
        <v>33500.69999999999</v>
      </c>
      <c r="O134" s="42">
        <f t="shared" si="31"/>
        <v>412.29999999999995</v>
      </c>
      <c r="P134" s="42">
        <f t="shared" si="31"/>
        <v>7488269.8999999985</v>
      </c>
      <c r="Q134" s="42">
        <f t="shared" si="31"/>
        <v>7490161.4999999981</v>
      </c>
      <c r="R134" s="42">
        <f t="shared" si="31"/>
        <v>-1891.6000000000131</v>
      </c>
      <c r="S134" s="42">
        <f t="shared" si="31"/>
        <v>1159.8000000000002</v>
      </c>
      <c r="T134" s="42">
        <f t="shared" si="31"/>
        <v>119.80000000000001</v>
      </c>
      <c r="U134" s="46">
        <f t="shared" si="31"/>
        <v>1040</v>
      </c>
      <c r="V134" s="47">
        <f t="shared" si="31"/>
        <v>8298399.7000000002</v>
      </c>
      <c r="W134" s="42">
        <f t="shared" si="31"/>
        <v>7480510.6000000015</v>
      </c>
      <c r="X134" s="46">
        <f t="shared" si="31"/>
        <v>817889.10000000033</v>
      </c>
      <c r="Y134" s="41">
        <f t="shared" si="31"/>
        <v>7076384.4000000032</v>
      </c>
      <c r="Z134" s="42">
        <f t="shared" si="31"/>
        <v>6819435.1000000024</v>
      </c>
      <c r="AA134" s="42">
        <f t="shared" si="31"/>
        <v>256949.30000000005</v>
      </c>
      <c r="AB134" s="42">
        <f t="shared" si="31"/>
        <v>847096.20000000007</v>
      </c>
      <c r="AC134" s="42">
        <f t="shared" si="31"/>
        <v>523279.79999999993</v>
      </c>
      <c r="AD134" s="42">
        <f t="shared" si="31"/>
        <v>323816.40000000008</v>
      </c>
      <c r="AE134" s="42">
        <f t="shared" si="31"/>
        <v>1970</v>
      </c>
      <c r="AF134" s="42">
        <f t="shared" si="31"/>
        <v>400</v>
      </c>
      <c r="AG134" s="42">
        <f t="shared" si="31"/>
        <v>1570</v>
      </c>
      <c r="AH134" s="42">
        <f t="shared" si="31"/>
        <v>372949.10000000003</v>
      </c>
      <c r="AI134" s="42">
        <f t="shared" si="31"/>
        <v>137395.70000000001</v>
      </c>
      <c r="AJ134" s="46">
        <f t="shared" si="31"/>
        <v>235553.39999999988</v>
      </c>
    </row>
    <row r="135" spans="1:40" s="39" customFormat="1">
      <c r="A135" s="35"/>
      <c r="B135" s="36"/>
      <c r="C135" s="37"/>
      <c r="D135" s="38"/>
      <c r="E135" s="38"/>
      <c r="F135" s="37"/>
      <c r="G135" s="37"/>
      <c r="H135" s="37"/>
      <c r="I135" s="37"/>
      <c r="J135" s="37"/>
      <c r="K135" s="37"/>
      <c r="L135" s="37"/>
      <c r="M135" s="38"/>
      <c r="N135" s="38"/>
      <c r="O135" s="37"/>
      <c r="P135" s="37"/>
      <c r="Q135" s="37"/>
      <c r="R135" s="37"/>
      <c r="S135" s="37"/>
      <c r="T135" s="37"/>
      <c r="U135" s="37"/>
      <c r="V135" s="37"/>
      <c r="W135" s="38"/>
      <c r="X135" s="37"/>
      <c r="Y135" s="37"/>
      <c r="Z135" s="37"/>
      <c r="AA135" s="37"/>
      <c r="AB135" s="38"/>
      <c r="AC135" s="38"/>
      <c r="AD135" s="37"/>
      <c r="AE135" s="37"/>
      <c r="AF135" s="37"/>
      <c r="AG135" s="37"/>
      <c r="AH135" s="37"/>
      <c r="AI135" s="37"/>
      <c r="AJ135" s="37"/>
    </row>
    <row r="136" spans="1:40" ht="14.25">
      <c r="AF136" s="13" t="s">
        <v>31</v>
      </c>
      <c r="AI136" s="14" t="s">
        <v>32</v>
      </c>
    </row>
    <row r="137" spans="1:40" ht="14.25">
      <c r="AD137" s="13"/>
      <c r="AH137" s="13"/>
      <c r="AI137" s="48" t="s">
        <v>33</v>
      </c>
    </row>
    <row r="138" spans="1:40" ht="14.25">
      <c r="AD138" s="13"/>
      <c r="AH138" s="13"/>
      <c r="AI138" s="13"/>
      <c r="AK138" s="13"/>
      <c r="AN138" s="14"/>
    </row>
    <row r="139" spans="1:40" ht="14.25">
      <c r="AD139" s="13"/>
      <c r="AF139" s="13" t="s">
        <v>34</v>
      </c>
      <c r="AI139" s="14" t="s">
        <v>32</v>
      </c>
      <c r="AM139" s="13"/>
      <c r="AN139" s="15"/>
    </row>
    <row r="140" spans="1:40" ht="14.25">
      <c r="AF140" s="13"/>
      <c r="AI140" s="48" t="s">
        <v>33</v>
      </c>
      <c r="AM140" s="13"/>
      <c r="AN140" s="13"/>
    </row>
    <row r="141" spans="1:40" ht="14.25">
      <c r="AF141" s="13"/>
      <c r="AI141" s="14"/>
      <c r="AK141" s="13"/>
      <c r="AN141" s="14"/>
    </row>
    <row r="142" spans="1:40" ht="14.25">
      <c r="AF142" s="13"/>
      <c r="AI142" s="15"/>
      <c r="AK142" s="13"/>
      <c r="AN142" s="15"/>
    </row>
  </sheetData>
  <sheetProtection sheet="1" objects="1" scenarios="1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133 L21:L133 O21:O133 R21:R133 U21:U133">
    <cfRule type="cellIs" dxfId="1" priority="9" operator="greaterThan">
      <formula>G21*10%</formula>
    </cfRule>
  </conditionalFormatting>
  <conditionalFormatting sqref="AA21:AA133 AD21:AD133 AG21:AG133 AJ21:AJ133">
    <cfRule type="cellIs" dxfId="0" priority="4" operator="notBetween">
      <formula>Y21*-10%</formula>
      <formula>Y21*10%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C134:AI134" formulaRange="1"/>
    <ignoredError sqref="I2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2021-02-09T06:25:24Z</dcterms:modified>
</cp:coreProperties>
</file>