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D16"/>
  <c r="C16"/>
  <c r="G15"/>
  <c r="F15"/>
  <c r="P15" s="1"/>
  <c r="E15"/>
  <c r="G14"/>
  <c r="F14"/>
  <c r="P14" s="1"/>
  <c r="E14"/>
  <c r="P13"/>
  <c r="G13"/>
  <c r="F13"/>
  <c r="E13"/>
  <c r="Q13" s="1"/>
  <c r="P12"/>
  <c r="G12"/>
  <c r="F12"/>
  <c r="E12"/>
  <c r="Q12" s="1"/>
  <c r="G11"/>
  <c r="F11"/>
  <c r="P11" s="1"/>
  <c r="E11"/>
  <c r="Q11" s="1"/>
  <c r="G10"/>
  <c r="G16" s="1"/>
  <c r="F10"/>
  <c r="P10" s="1"/>
  <c r="E10"/>
  <c r="P9"/>
  <c r="G9"/>
  <c r="F9"/>
  <c r="E9"/>
  <c r="Q9" s="1"/>
  <c r="P8"/>
  <c r="P16" s="1"/>
  <c r="G8"/>
  <c r="F8"/>
  <c r="E8"/>
  <c r="E16" s="1"/>
  <c r="Q14" l="1"/>
  <c r="Q15"/>
  <c r="Q10"/>
  <c r="Q8"/>
  <c r="F16"/>
  <c r="Q16" l="1"/>
</calcChain>
</file>

<file path=xl/sharedStrings.xml><?xml version="1.0" encoding="utf-8"?>
<sst xmlns="http://schemas.openxmlformats.org/spreadsheetml/2006/main" count="34" uniqueCount="28">
  <si>
    <t>հազար դրամ</t>
  </si>
  <si>
    <t>Մեծամոր</t>
  </si>
  <si>
    <t>Ֆերիկ</t>
  </si>
  <si>
    <t>Արմավիր</t>
  </si>
  <si>
    <t>Ընդամենը</t>
  </si>
  <si>
    <t>ՏԵՂԵԿԱՏՎՈՒԹՅՈՒՆ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</si>
  <si>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</si>
  <si>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</si>
  <si>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</si>
  <si>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</si>
  <si>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</si>
  <si>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հաշվարկ
(5=7+9+11)</t>
  </si>
  <si>
    <t>փաստ
(6=8+10+12)</t>
  </si>
  <si>
    <t>Նախորդ տարիների
 պարտքը /31.12.2021թ. դրությամբ/</t>
  </si>
  <si>
    <t xml:space="preserve"> Նախորդ տարիների պարտքի  մարումը
2022թ.
   Ընթացքում</t>
  </si>
  <si>
    <t>Վաղարշապատ</t>
  </si>
  <si>
    <t>Արաքս</t>
  </si>
  <si>
    <t>Խոյ</t>
  </si>
  <si>
    <t>Փարաքար</t>
  </si>
  <si>
    <t>Բաղրամյան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</si>
  <si>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2022թ.ապրիլի «30»-ի  դրությամբ</t>
  </si>
  <si>
    <t xml:space="preserve"> Նախորդ տարիների պարտքի  մնացորդը
30.04.2022թ.
   դրությամբ`     4=2-3</t>
  </si>
  <si>
    <t>Ընդամենը
համայնքապետարանների, ՏԻՄ -երին ենթակա բյուջետային հիմնարկների, ՀՈԱԿ-ների աշխատողների աշխատավարձերը 
2022թ.
ապրիլի «30»-ի   դրությամբ</t>
  </si>
  <si>
    <t xml:space="preserve"> Այդ թվում` համայնքապետարանների աշխատողների  աշխատավարձերը  
2022թ.
ապրիլի «30»-ի  դրությամբ</t>
  </si>
  <si>
    <t>Այդ թվում` ՏԻՄ-երին ենթակա  բյուջետային հիմնարկների աշխատողների աշխատավարձերը 
  2022թ.
ապրիլի «30»-ի դրությամբ</t>
  </si>
  <si>
    <t>Այդ թվում` ՀՈԱԿ-ների աշխատողների աշխատավարձերը  2022թ.
ապրիլի «30»-ի   դրությամբ</t>
  </si>
  <si>
    <t>2022թ. ընթացիկ տարվա աշխատավարձի պարտքը
2022թ.
ապրիլի «30»-ի  դրությամբ</t>
  </si>
  <si>
    <t>Ընդամենը աշխատավարձի պարտքը
2022թ.
ապրիլի «30»-ի   դրությամբ        (18=4+15)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</si>
</sst>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7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indexed="8"/>
      <name val="Calibri"/>
      <family val="2"/>
      <charset val="204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44" fontId="3" fillId="0" borderId="0" applyFont="0" applyFill="0" applyBorder="0" applyAlignment="0" applyProtection="0"/>
  </cellStyleXfs>
  <cellXfs count="44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6" fontId="1" fillId="2" borderId="2" xfId="3" applyNumberFormat="1" applyFont="1" applyFill="1" applyBorder="1" applyAlignment="1">
      <alignment vertical="center" wrapText="1"/>
    </xf>
    <xf numFmtId="166" fontId="1" fillId="2" borderId="0" xfId="3" applyNumberFormat="1" applyFont="1" applyFill="1" applyBorder="1" applyAlignment="1">
      <alignment wrapText="1"/>
    </xf>
    <xf numFmtId="166" fontId="1" fillId="2" borderId="0" xfId="3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5" fontId="2" fillId="2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66" fontId="1" fillId="3" borderId="2" xfId="3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6" fontId="1" fillId="2" borderId="2" xfId="3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</cellXfs>
  <cellStyles count="4">
    <cellStyle name="Normal 2" xfId="1"/>
    <cellStyle name="Normal 2 2" xfId="2"/>
    <cellStyle name="Денежный" xfId="3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"/>
  <sheetViews>
    <sheetView tabSelected="1" zoomScaleNormal="10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G6" sqref="G6"/>
    </sheetView>
  </sheetViews>
  <sheetFormatPr defaultRowHeight="17.399999999999999"/>
  <cols>
    <col min="1" max="1" width="4.33203125" style="18" customWidth="1"/>
    <col min="2" max="2" width="21" style="25" customWidth="1"/>
    <col min="3" max="4" width="14.21875" style="17" customWidth="1"/>
    <col min="5" max="5" width="15.88671875" style="17" customWidth="1"/>
    <col min="6" max="6" width="14.21875" style="17" customWidth="1"/>
    <col min="7" max="7" width="18.6640625" style="17" customWidth="1"/>
    <col min="8" max="15" width="14.21875" style="17" customWidth="1"/>
    <col min="16" max="16" width="21" style="17" customWidth="1"/>
    <col min="17" max="17" width="20.88671875" style="17" customWidth="1"/>
    <col min="18" max="40" width="14.21875" style="17" customWidth="1"/>
    <col min="41" max="135" width="14.21875" style="18" customWidth="1"/>
    <col min="136" max="136" width="8.88671875" style="18"/>
    <col min="137" max="137" width="15.21875" style="18" customWidth="1"/>
    <col min="138" max="138" width="14.6640625" style="18" customWidth="1"/>
    <col min="139" max="139" width="13.33203125" style="18" customWidth="1"/>
    <col min="140" max="140" width="12.109375" style="18" customWidth="1"/>
    <col min="141" max="141" width="15.109375" style="18" customWidth="1"/>
    <col min="142" max="16384" width="8.88671875" style="18"/>
  </cols>
  <sheetData>
    <row r="1" spans="1:40" s="3" customForma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"/>
      <c r="M1" s="2"/>
      <c r="N1" s="2"/>
      <c r="O1" s="2"/>
      <c r="P1" s="2"/>
    </row>
    <row r="2" spans="1:40" s="3" customFormat="1" ht="55.2" customHeight="1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"/>
      <c r="M2" s="4"/>
      <c r="N2" s="4"/>
      <c r="O2" s="4"/>
      <c r="P2" s="4"/>
      <c r="Q2" s="4"/>
    </row>
    <row r="3" spans="1:40" s="8" customFormat="1" ht="16.8" customHeight="1">
      <c r="A3" s="5"/>
      <c r="B3" s="21"/>
      <c r="C3" s="5"/>
      <c r="D3" s="5"/>
      <c r="E3" s="5"/>
      <c r="F3" s="5"/>
      <c r="G3" s="5"/>
      <c r="H3" s="5"/>
      <c r="I3" s="5"/>
      <c r="J3" s="36" t="s">
        <v>0</v>
      </c>
      <c r="K3" s="36"/>
      <c r="L3" s="6"/>
      <c r="M3" s="6"/>
      <c r="N3" s="6"/>
      <c r="O3" s="6"/>
      <c r="P3" s="7"/>
      <c r="Q3" s="6"/>
    </row>
    <row r="4" spans="1:40" s="3" customFormat="1" ht="57" customHeight="1">
      <c r="A4" s="37" t="s">
        <v>6</v>
      </c>
      <c r="B4" s="37" t="s">
        <v>7</v>
      </c>
      <c r="C4" s="30" t="s">
        <v>13</v>
      </c>
      <c r="D4" s="30" t="s">
        <v>14</v>
      </c>
      <c r="E4" s="30" t="s">
        <v>21</v>
      </c>
      <c r="F4" s="38" t="s">
        <v>22</v>
      </c>
      <c r="G4" s="39"/>
      <c r="H4" s="38" t="s">
        <v>23</v>
      </c>
      <c r="I4" s="39"/>
      <c r="J4" s="38" t="s">
        <v>24</v>
      </c>
      <c r="K4" s="39"/>
      <c r="L4" s="28" t="s">
        <v>25</v>
      </c>
      <c r="M4" s="29"/>
      <c r="N4" s="29"/>
      <c r="O4" s="29"/>
      <c r="P4" s="30" t="s">
        <v>26</v>
      </c>
      <c r="Q4" s="30" t="s">
        <v>27</v>
      </c>
    </row>
    <row r="5" spans="1:40" s="3" customFormat="1" ht="96.6" customHeight="1">
      <c r="A5" s="37"/>
      <c r="B5" s="37"/>
      <c r="C5" s="31"/>
      <c r="D5" s="31"/>
      <c r="E5" s="31"/>
      <c r="F5" s="40"/>
      <c r="G5" s="41"/>
      <c r="H5" s="40"/>
      <c r="I5" s="41"/>
      <c r="J5" s="40"/>
      <c r="K5" s="41"/>
      <c r="L5" s="33" t="s">
        <v>8</v>
      </c>
      <c r="M5" s="33" t="s">
        <v>9</v>
      </c>
      <c r="N5" s="28" t="s">
        <v>10</v>
      </c>
      <c r="O5" s="34"/>
      <c r="P5" s="31"/>
      <c r="Q5" s="31"/>
    </row>
    <row r="6" spans="1:40" s="3" customFormat="1" ht="34.799999999999997" customHeight="1">
      <c r="A6" s="37"/>
      <c r="B6" s="37"/>
      <c r="C6" s="32"/>
      <c r="D6" s="32"/>
      <c r="E6" s="32"/>
      <c r="F6" s="26" t="s">
        <v>11</v>
      </c>
      <c r="G6" s="26" t="s">
        <v>12</v>
      </c>
      <c r="H6" s="26" t="s">
        <v>8</v>
      </c>
      <c r="I6" s="26" t="s">
        <v>9</v>
      </c>
      <c r="J6" s="26" t="s">
        <v>8</v>
      </c>
      <c r="K6" s="26" t="s">
        <v>9</v>
      </c>
      <c r="L6" s="43"/>
      <c r="M6" s="43"/>
      <c r="N6" s="26" t="s">
        <v>8</v>
      </c>
      <c r="O6" s="26" t="s">
        <v>9</v>
      </c>
      <c r="P6" s="32"/>
      <c r="Q6" s="32"/>
    </row>
    <row r="7" spans="1:40" s="3" customFormat="1">
      <c r="A7" s="9"/>
      <c r="B7" s="22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  <c r="O7" s="27">
        <v>14</v>
      </c>
      <c r="P7" s="27">
        <v>15</v>
      </c>
      <c r="Q7" s="27">
        <v>16</v>
      </c>
    </row>
    <row r="8" spans="1:40">
      <c r="A8" s="10">
        <v>1</v>
      </c>
      <c r="B8" s="23" t="s">
        <v>15</v>
      </c>
      <c r="C8" s="1">
        <v>0</v>
      </c>
      <c r="D8" s="11">
        <v>0</v>
      </c>
      <c r="E8" s="1">
        <f t="shared" ref="E8:E15" si="0">C8-D8</f>
        <v>0</v>
      </c>
      <c r="F8" s="12">
        <f>H8+J8+L8</f>
        <v>340838</v>
      </c>
      <c r="G8" s="12">
        <f>I8+K8+M8</f>
        <v>340838</v>
      </c>
      <c r="H8" s="13">
        <v>59198.1</v>
      </c>
      <c r="I8" s="13">
        <v>59198.1</v>
      </c>
      <c r="J8" s="14">
        <v>93912.4</v>
      </c>
      <c r="K8" s="14">
        <v>93912.4</v>
      </c>
      <c r="L8" s="14">
        <v>187727.5</v>
      </c>
      <c r="M8" s="14">
        <v>187727.5</v>
      </c>
      <c r="N8" s="14">
        <v>79212.2</v>
      </c>
      <c r="O8" s="14">
        <v>79212.2</v>
      </c>
      <c r="P8" s="12">
        <f>F8-G8</f>
        <v>0</v>
      </c>
      <c r="Q8" s="12">
        <f>E8+P8</f>
        <v>0</v>
      </c>
      <c r="R8" s="15"/>
      <c r="S8" s="16"/>
      <c r="T8" s="15"/>
    </row>
    <row r="9" spans="1:40">
      <c r="A9" s="10">
        <v>2</v>
      </c>
      <c r="B9" s="23" t="s">
        <v>16</v>
      </c>
      <c r="C9" s="1">
        <v>3482.2</v>
      </c>
      <c r="D9" s="1">
        <v>2907</v>
      </c>
      <c r="E9" s="1">
        <f t="shared" si="0"/>
        <v>575.19999999999982</v>
      </c>
      <c r="F9" s="12">
        <f t="shared" ref="F9:G15" si="1">H9+J9+L9</f>
        <v>134053.79999999999</v>
      </c>
      <c r="G9" s="12">
        <f t="shared" si="1"/>
        <v>132880</v>
      </c>
      <c r="H9" s="19">
        <v>96258.5</v>
      </c>
      <c r="I9" s="19">
        <v>95084.7</v>
      </c>
      <c r="J9" s="14">
        <v>6673.3</v>
      </c>
      <c r="K9" s="14">
        <v>6673.3</v>
      </c>
      <c r="L9" s="14">
        <v>31122</v>
      </c>
      <c r="M9" s="14">
        <v>31122</v>
      </c>
      <c r="N9" s="14">
        <v>21112</v>
      </c>
      <c r="O9" s="14">
        <v>21112</v>
      </c>
      <c r="P9" s="12">
        <f t="shared" ref="P9:P15" si="2">F9-G9</f>
        <v>1173.7999999999884</v>
      </c>
      <c r="Q9" s="12">
        <f t="shared" ref="Q9:Q15" si="3">E9+P9</f>
        <v>1748.9999999999882</v>
      </c>
      <c r="R9" s="15"/>
      <c r="S9" s="16"/>
      <c r="T9" s="15"/>
    </row>
    <row r="10" spans="1:40">
      <c r="A10" s="10">
        <v>3</v>
      </c>
      <c r="B10" s="23" t="s">
        <v>17</v>
      </c>
      <c r="C10" s="1">
        <v>0</v>
      </c>
      <c r="D10" s="11">
        <v>0</v>
      </c>
      <c r="E10" s="1">
        <f t="shared" si="0"/>
        <v>0</v>
      </c>
      <c r="F10" s="12">
        <f t="shared" si="1"/>
        <v>176241.9</v>
      </c>
      <c r="G10" s="12">
        <f t="shared" si="1"/>
        <v>166638.5</v>
      </c>
      <c r="H10" s="19">
        <v>130069</v>
      </c>
      <c r="I10" s="19">
        <v>130069</v>
      </c>
      <c r="J10" s="14">
        <v>27664.799999999999</v>
      </c>
      <c r="K10" s="14">
        <v>22531.8</v>
      </c>
      <c r="L10" s="14">
        <v>18508.099999999999</v>
      </c>
      <c r="M10" s="14">
        <v>14037.7</v>
      </c>
      <c r="N10" s="14">
        <v>15420</v>
      </c>
      <c r="O10" s="14">
        <v>10950.3</v>
      </c>
      <c r="P10" s="12">
        <f t="shared" si="2"/>
        <v>9603.3999999999942</v>
      </c>
      <c r="Q10" s="12">
        <f t="shared" si="3"/>
        <v>9603.3999999999942</v>
      </c>
      <c r="R10" s="15"/>
      <c r="S10" s="16"/>
      <c r="T10" s="15"/>
    </row>
    <row r="11" spans="1:40">
      <c r="A11" s="10">
        <v>4</v>
      </c>
      <c r="B11" s="23" t="s">
        <v>18</v>
      </c>
      <c r="C11" s="1">
        <v>0</v>
      </c>
      <c r="D11" s="11">
        <v>0</v>
      </c>
      <c r="E11" s="1">
        <f t="shared" si="0"/>
        <v>0</v>
      </c>
      <c r="F11" s="12">
        <f t="shared" si="1"/>
        <v>150911.24299999999</v>
      </c>
      <c r="G11" s="12">
        <f t="shared" si="1"/>
        <v>150566.04300000001</v>
      </c>
      <c r="H11" s="19">
        <v>78028.399999999994</v>
      </c>
      <c r="I11" s="19">
        <v>77683.199999999997</v>
      </c>
      <c r="J11" s="14">
        <v>14227.199999999999</v>
      </c>
      <c r="K11" s="14">
        <v>14227.199999999999</v>
      </c>
      <c r="L11" s="14">
        <v>58655.642999999996</v>
      </c>
      <c r="M11" s="14">
        <v>58655.642999999996</v>
      </c>
      <c r="N11" s="14">
        <v>44361.9</v>
      </c>
      <c r="O11" s="14">
        <v>44361.9</v>
      </c>
      <c r="P11" s="12">
        <f t="shared" si="2"/>
        <v>345.19999999998254</v>
      </c>
      <c r="Q11" s="12">
        <f t="shared" si="3"/>
        <v>345.19999999998254</v>
      </c>
      <c r="R11" s="15"/>
      <c r="S11" s="16"/>
      <c r="T11" s="15"/>
    </row>
    <row r="12" spans="1:40">
      <c r="A12" s="10">
        <v>5</v>
      </c>
      <c r="B12" s="23" t="s">
        <v>2</v>
      </c>
      <c r="C12" s="1">
        <v>0</v>
      </c>
      <c r="D12" s="11">
        <v>0</v>
      </c>
      <c r="E12" s="1">
        <f t="shared" si="0"/>
        <v>0</v>
      </c>
      <c r="F12" s="12">
        <f t="shared" si="1"/>
        <v>2733.6</v>
      </c>
      <c r="G12" s="12">
        <f t="shared" si="1"/>
        <v>2733.6</v>
      </c>
      <c r="H12" s="19">
        <v>2733.6</v>
      </c>
      <c r="I12" s="19">
        <v>2733.6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2">
        <f t="shared" si="2"/>
        <v>0</v>
      </c>
      <c r="Q12" s="12">
        <f t="shared" si="3"/>
        <v>0</v>
      </c>
      <c r="R12" s="15"/>
      <c r="S12" s="16"/>
      <c r="T12" s="15"/>
    </row>
    <row r="13" spans="1:40">
      <c r="A13" s="10">
        <v>6</v>
      </c>
      <c r="B13" s="23" t="s">
        <v>3</v>
      </c>
      <c r="C13" s="1">
        <v>0</v>
      </c>
      <c r="D13" s="11">
        <v>0</v>
      </c>
      <c r="E13" s="1">
        <f t="shared" si="0"/>
        <v>0</v>
      </c>
      <c r="F13" s="12">
        <f t="shared" si="1"/>
        <v>320331</v>
      </c>
      <c r="G13" s="12">
        <f t="shared" si="1"/>
        <v>320331</v>
      </c>
      <c r="H13" s="19">
        <v>109537</v>
      </c>
      <c r="I13" s="19">
        <v>109537</v>
      </c>
      <c r="J13" s="14">
        <v>39624.6</v>
      </c>
      <c r="K13" s="14">
        <v>39624.6</v>
      </c>
      <c r="L13" s="14">
        <v>171169.4</v>
      </c>
      <c r="M13" s="14">
        <v>171169.4</v>
      </c>
      <c r="N13" s="14">
        <v>102218.5</v>
      </c>
      <c r="O13" s="14">
        <v>102218.5</v>
      </c>
      <c r="P13" s="12">
        <f t="shared" si="2"/>
        <v>0</v>
      </c>
      <c r="Q13" s="12">
        <f t="shared" si="3"/>
        <v>0</v>
      </c>
      <c r="R13" s="15"/>
      <c r="S13" s="16"/>
      <c r="T13" s="15"/>
    </row>
    <row r="14" spans="1:40">
      <c r="A14" s="10">
        <v>7</v>
      </c>
      <c r="B14" s="23" t="s">
        <v>1</v>
      </c>
      <c r="C14" s="1">
        <v>1049.8</v>
      </c>
      <c r="D14" s="11">
        <v>1049.8</v>
      </c>
      <c r="E14" s="1">
        <f t="shared" si="0"/>
        <v>0</v>
      </c>
      <c r="F14" s="12">
        <f t="shared" si="1"/>
        <v>437370.6</v>
      </c>
      <c r="G14" s="12">
        <f t="shared" si="1"/>
        <v>366334.30000000005</v>
      </c>
      <c r="H14" s="19">
        <v>280777.3</v>
      </c>
      <c r="I14" s="19">
        <v>269794.5</v>
      </c>
      <c r="J14" s="14">
        <v>38825.199999999997</v>
      </c>
      <c r="K14" s="14">
        <v>18775.2</v>
      </c>
      <c r="L14" s="14">
        <v>117768.1</v>
      </c>
      <c r="M14" s="14">
        <v>77764.600000000006</v>
      </c>
      <c r="N14" s="14">
        <v>57419.4</v>
      </c>
      <c r="O14" s="14">
        <v>34569</v>
      </c>
      <c r="P14" s="12">
        <f t="shared" si="2"/>
        <v>71036.29999999993</v>
      </c>
      <c r="Q14" s="12">
        <f t="shared" si="3"/>
        <v>71036.29999999993</v>
      </c>
      <c r="R14" s="15"/>
      <c r="S14" s="16"/>
      <c r="T14" s="15"/>
    </row>
    <row r="15" spans="1:40">
      <c r="A15" s="10">
        <v>8</v>
      </c>
      <c r="B15" s="23" t="s">
        <v>19</v>
      </c>
      <c r="C15" s="1">
        <v>5850.6</v>
      </c>
      <c r="D15" s="1">
        <v>5850.6</v>
      </c>
      <c r="E15" s="1">
        <f t="shared" si="0"/>
        <v>0</v>
      </c>
      <c r="F15" s="12">
        <f t="shared" si="1"/>
        <v>103921</v>
      </c>
      <c r="G15" s="12">
        <f t="shared" si="1"/>
        <v>103921</v>
      </c>
      <c r="H15" s="19">
        <v>78525.5</v>
      </c>
      <c r="I15" s="19">
        <v>78525.5</v>
      </c>
      <c r="J15" s="14">
        <v>5582.7</v>
      </c>
      <c r="K15" s="14">
        <v>5582.7</v>
      </c>
      <c r="L15" s="14">
        <v>19812.8</v>
      </c>
      <c r="M15" s="14">
        <v>19812.8</v>
      </c>
      <c r="N15" s="14">
        <v>11979.4</v>
      </c>
      <c r="O15" s="14">
        <v>11979.4</v>
      </c>
      <c r="P15" s="12">
        <f t="shared" si="2"/>
        <v>0</v>
      </c>
      <c r="Q15" s="12">
        <f t="shared" si="3"/>
        <v>0</v>
      </c>
      <c r="R15" s="15"/>
      <c r="S15" s="16"/>
      <c r="T15" s="15"/>
    </row>
    <row r="16" spans="1:40">
      <c r="A16" s="20"/>
      <c r="B16" s="24" t="s">
        <v>4</v>
      </c>
      <c r="C16" s="14">
        <f t="shared" ref="C16:Q16" si="4">SUM(C8:C15)</f>
        <v>10382.6</v>
      </c>
      <c r="D16" s="14">
        <f t="shared" si="4"/>
        <v>9807.4000000000015</v>
      </c>
      <c r="E16" s="14">
        <f t="shared" si="4"/>
        <v>575.19999999999982</v>
      </c>
      <c r="F16" s="14">
        <f t="shared" si="4"/>
        <v>1666401.1430000002</v>
      </c>
      <c r="G16" s="14">
        <f t="shared" si="4"/>
        <v>1584242.4430000002</v>
      </c>
      <c r="H16" s="14">
        <f t="shared" si="4"/>
        <v>835127.39999999991</v>
      </c>
      <c r="I16" s="14">
        <f t="shared" si="4"/>
        <v>822625.6</v>
      </c>
      <c r="J16" s="14">
        <f t="shared" si="4"/>
        <v>226510.2</v>
      </c>
      <c r="K16" s="14">
        <f t="shared" si="4"/>
        <v>201327.20000000004</v>
      </c>
      <c r="L16" s="14">
        <f t="shared" si="4"/>
        <v>604763.54300000006</v>
      </c>
      <c r="M16" s="14">
        <f t="shared" si="4"/>
        <v>560289.64300000004</v>
      </c>
      <c r="N16" s="14">
        <f t="shared" si="4"/>
        <v>331723.40000000002</v>
      </c>
      <c r="O16" s="14">
        <f t="shared" si="4"/>
        <v>304403.30000000005</v>
      </c>
      <c r="P16" s="14">
        <f t="shared" si="4"/>
        <v>82158.699999999895</v>
      </c>
      <c r="Q16" s="14">
        <f t="shared" si="4"/>
        <v>82733.899999999892</v>
      </c>
      <c r="R16" s="15"/>
      <c r="S16" s="15"/>
      <c r="T16" s="15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25" spans="3:40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</sheetData>
  <protectedRanges>
    <protectedRange sqref="J15:K15" name="Range4_5_1_2_2_1_1_1_1_1_1_1_1_2_1_1_1_1_1_1_1_1_1_1_1_1_1_1_1_1_1_1_1_1_1_1_1_1_1_1"/>
  </protectedRanges>
  <mergeCells count="17"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  <mergeCell ref="Q4:Q6"/>
    <mergeCell ref="L5:L6"/>
    <mergeCell ref="M5:M6"/>
    <mergeCell ref="N5:O5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2022-05-10T10:24:37Z</dcterms:modified>
</cp:coreProperties>
</file>