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E134" i="1"/>
  <c r="AG26"/>
  <c r="AG28"/>
  <c r="AG30"/>
  <c r="AG32"/>
  <c r="AG34"/>
  <c r="AG36"/>
  <c r="AG38"/>
  <c r="AG40"/>
  <c r="AG42"/>
  <c r="AG44"/>
  <c r="AG46"/>
  <c r="AG48"/>
  <c r="AG50"/>
  <c r="AG52"/>
  <c r="AG54"/>
  <c r="AG56"/>
  <c r="AG58"/>
  <c r="AG60"/>
  <c r="AG62"/>
  <c r="AG64"/>
  <c r="AG66"/>
  <c r="AG68"/>
  <c r="AG70"/>
  <c r="AG72"/>
  <c r="AG74"/>
  <c r="AG76"/>
  <c r="AG78"/>
  <c r="AG80"/>
  <c r="AG82"/>
  <c r="AG84"/>
  <c r="AG86"/>
  <c r="AG88"/>
  <c r="AG90"/>
  <c r="AG92"/>
  <c r="AG94"/>
  <c r="AG96"/>
  <c r="AG98"/>
  <c r="AG100"/>
  <c r="AG102"/>
  <c r="AG104"/>
  <c r="AG106"/>
  <c r="AG108"/>
  <c r="AG110"/>
  <c r="AG112"/>
  <c r="AG114"/>
  <c r="AG116"/>
  <c r="AG118"/>
  <c r="AG120"/>
  <c r="AG122"/>
  <c r="AG124"/>
  <c r="AG126"/>
  <c r="AG128"/>
  <c r="AG130"/>
  <c r="G134"/>
  <c r="N133"/>
  <c r="M133"/>
  <c r="N132"/>
  <c r="M132"/>
  <c r="AI134"/>
  <c r="AH134"/>
  <c r="AF134"/>
  <c r="AC134"/>
  <c r="AB134"/>
  <c r="Z134"/>
  <c r="Y134"/>
  <c r="T134"/>
  <c r="S134"/>
  <c r="Q134"/>
  <c r="P134"/>
  <c r="N134"/>
  <c r="M134"/>
  <c r="K134"/>
  <c r="J134"/>
  <c r="H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29"/>
  <c r="AG127"/>
  <c r="AG125"/>
  <c r="AG123"/>
  <c r="AG121"/>
  <c r="AG119"/>
  <c r="AG117"/>
  <c r="AG115"/>
  <c r="AG113"/>
  <c r="AG111"/>
  <c r="AG109"/>
  <c r="AG107"/>
  <c r="AG105"/>
  <c r="AG103"/>
  <c r="AG101"/>
  <c r="AG99"/>
  <c r="AG97"/>
  <c r="AG95"/>
  <c r="AG93"/>
  <c r="AG91"/>
  <c r="AG89"/>
  <c r="AG87"/>
  <c r="AG85"/>
  <c r="AG83"/>
  <c r="AG81"/>
  <c r="AG79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43"/>
  <c r="AG41"/>
  <c r="AG39"/>
  <c r="AG37"/>
  <c r="AG35"/>
  <c r="AG33"/>
  <c r="AG31"/>
  <c r="AG29"/>
  <c r="AG27"/>
  <c r="AG25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W129"/>
  <c r="V129"/>
  <c r="W128"/>
  <c r="W127"/>
  <c r="V127"/>
  <c r="W126"/>
  <c r="W125"/>
  <c r="V125"/>
  <c r="W124"/>
  <c r="W123"/>
  <c r="V123"/>
  <c r="W122"/>
  <c r="W121"/>
  <c r="V121"/>
  <c r="W120"/>
  <c r="W119"/>
  <c r="V119"/>
  <c r="W118"/>
  <c r="W117"/>
  <c r="V117"/>
  <c r="W116"/>
  <c r="W115"/>
  <c r="V115"/>
  <c r="W114"/>
  <c r="W113"/>
  <c r="V113"/>
  <c r="W112"/>
  <c r="W111"/>
  <c r="V111"/>
  <c r="W110"/>
  <c r="W109"/>
  <c r="V109"/>
  <c r="W108"/>
  <c r="W107"/>
  <c r="V107"/>
  <c r="W106"/>
  <c r="W105"/>
  <c r="V105"/>
  <c r="W104"/>
  <c r="W103"/>
  <c r="V103"/>
  <c r="W102"/>
  <c r="W101"/>
  <c r="V101"/>
  <c r="W100"/>
  <c r="W99"/>
  <c r="V99"/>
  <c r="W98"/>
  <c r="W97"/>
  <c r="V97"/>
  <c r="W96"/>
  <c r="W95"/>
  <c r="V95"/>
  <c r="W94"/>
  <c r="W93"/>
  <c r="V93"/>
  <c r="W92"/>
  <c r="W91"/>
  <c r="V91"/>
  <c r="W90"/>
  <c r="W89"/>
  <c r="V89"/>
  <c r="W88"/>
  <c r="W87"/>
  <c r="V87"/>
  <c r="W86"/>
  <c r="W85"/>
  <c r="V85"/>
  <c r="W84"/>
  <c r="W83"/>
  <c r="V83"/>
  <c r="W82"/>
  <c r="W81"/>
  <c r="V81"/>
  <c r="W80"/>
  <c r="W79"/>
  <c r="V79"/>
  <c r="W78"/>
  <c r="W77"/>
  <c r="V77"/>
  <c r="W76"/>
  <c r="W75"/>
  <c r="V75"/>
  <c r="W74"/>
  <c r="W73"/>
  <c r="V73"/>
  <c r="W72"/>
  <c r="W71"/>
  <c r="V71"/>
  <c r="W70"/>
  <c r="W69"/>
  <c r="V69"/>
  <c r="W68"/>
  <c r="W67"/>
  <c r="V67"/>
  <c r="W66"/>
  <c r="W65"/>
  <c r="V65"/>
  <c r="W64"/>
  <c r="W63"/>
  <c r="V63"/>
  <c r="W62"/>
  <c r="W61"/>
  <c r="V61"/>
  <c r="W60"/>
  <c r="W59"/>
  <c r="V59"/>
  <c r="W58"/>
  <c r="W57"/>
  <c r="V57"/>
  <c r="W56"/>
  <c r="W55"/>
  <c r="V55"/>
  <c r="W54"/>
  <c r="W53"/>
  <c r="V53"/>
  <c r="W52"/>
  <c r="W51"/>
  <c r="V51"/>
  <c r="W50"/>
  <c r="W49"/>
  <c r="V49"/>
  <c r="W48"/>
  <c r="W47"/>
  <c r="V47"/>
  <c r="W46"/>
  <c r="W45"/>
  <c r="V45"/>
  <c r="W44"/>
  <c r="W43"/>
  <c r="V43"/>
  <c r="W42"/>
  <c r="W41"/>
  <c r="V41"/>
  <c r="W40"/>
  <c r="W39"/>
  <c r="V39"/>
  <c r="W38"/>
  <c r="W37"/>
  <c r="V37"/>
  <c r="W36"/>
  <c r="W35"/>
  <c r="V35"/>
  <c r="W34"/>
  <c r="W33"/>
  <c r="V33"/>
  <c r="W32"/>
  <c r="W31"/>
  <c r="V31"/>
  <c r="W30"/>
  <c r="W29"/>
  <c r="V29"/>
  <c r="W28"/>
  <c r="W27"/>
  <c r="V27"/>
  <c r="W26"/>
  <c r="W25"/>
  <c r="V25"/>
  <c r="W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V24" l="1"/>
  <c r="V26"/>
  <c r="V28"/>
  <c r="V30"/>
  <c r="V32"/>
  <c r="X32" s="1"/>
  <c r="V34"/>
  <c r="V36"/>
  <c r="X36" s="1"/>
  <c r="V38"/>
  <c r="X38" s="1"/>
  <c r="V40"/>
  <c r="X40" s="1"/>
  <c r="V42"/>
  <c r="V44"/>
  <c r="X44" s="1"/>
  <c r="V46"/>
  <c r="X46" s="1"/>
  <c r="V48"/>
  <c r="X48" s="1"/>
  <c r="V50"/>
  <c r="V52"/>
  <c r="X52" s="1"/>
  <c r="V54"/>
  <c r="X54" s="1"/>
  <c r="V56"/>
  <c r="X56" s="1"/>
  <c r="V58"/>
  <c r="V60"/>
  <c r="X60" s="1"/>
  <c r="V62"/>
  <c r="X62" s="1"/>
  <c r="V64"/>
  <c r="X64" s="1"/>
  <c r="V66"/>
  <c r="V68"/>
  <c r="X68" s="1"/>
  <c r="V70"/>
  <c r="X70" s="1"/>
  <c r="V72"/>
  <c r="X72" s="1"/>
  <c r="V74"/>
  <c r="V76"/>
  <c r="X76" s="1"/>
  <c r="V78"/>
  <c r="X78" s="1"/>
  <c r="V80"/>
  <c r="X80" s="1"/>
  <c r="V82"/>
  <c r="V84"/>
  <c r="X84" s="1"/>
  <c r="V86"/>
  <c r="X86" s="1"/>
  <c r="V88"/>
  <c r="X88" s="1"/>
  <c r="V90"/>
  <c r="V92"/>
  <c r="X92" s="1"/>
  <c r="V94"/>
  <c r="X94" s="1"/>
  <c r="V96"/>
  <c r="X96" s="1"/>
  <c r="V98"/>
  <c r="V100"/>
  <c r="X100" s="1"/>
  <c r="V102"/>
  <c r="X102" s="1"/>
  <c r="V104"/>
  <c r="X104" s="1"/>
  <c r="V106"/>
  <c r="V108"/>
  <c r="X108" s="1"/>
  <c r="V110"/>
  <c r="X110" s="1"/>
  <c r="V112"/>
  <c r="X112" s="1"/>
  <c r="V114"/>
  <c r="V116"/>
  <c r="X116" s="1"/>
  <c r="V118"/>
  <c r="X118" s="1"/>
  <c r="V120"/>
  <c r="X120" s="1"/>
  <c r="V122"/>
  <c r="V124"/>
  <c r="X124" s="1"/>
  <c r="V126"/>
  <c r="X126" s="1"/>
  <c r="V128"/>
  <c r="X128" s="1"/>
  <c r="V130"/>
  <c r="AG24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4"/>
  <c r="X42"/>
  <c r="X50"/>
  <c r="X58"/>
  <c r="X66"/>
  <c r="X74"/>
  <c r="X82"/>
  <c r="X90"/>
  <c r="X98"/>
  <c r="X106"/>
  <c r="X114"/>
  <c r="X122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<sst xmlns="http://schemas.openxmlformats.org/spreadsheetml/2006/main" count="181" uniqueCount="148">
  <si>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</si>
  <si>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</si>
  <si>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</si>
  <si>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</si>
  <si>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</si>
  <si>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</si>
  <si>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</si>
  <si>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</si>
  <si>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</si>
  <si>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</si>
  <si>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</si>
  <si>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</si>
  <si>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</si>
  <si>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</si>
  <si>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</si>
  <si>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</si>
  <si>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</si>
  <si>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</si>
  <si>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</si>
  <si>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</si>
  <si>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</si>
  <si>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</si>
  <si>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</si>
  <si>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</si>
  <si>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</si>
  <si>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</si>
  <si>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</si>
  <si>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</si>
  <si>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</si>
  <si>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</si>
  <si>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</si>
  <si>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</si>
  <si>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</si>
  <si>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</si>
  <si>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</si>
  <si>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</si>
  <si>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</si>
  <si>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</si>
  <si>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</si>
  <si>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</si>
  <si>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</si>
  <si>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</si>
  <si>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</si>
  <si>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</si>
  <si>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</si>
  <si>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</si>
  <si>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</si>
  <si>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</si>
  <si>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</si>
  <si>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</si>
  <si>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</si>
  <si>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</si>
  <si>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</si>
  <si>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</si>
  <si>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</si>
  <si>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</si>
  <si>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</si>
  <si>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</si>
  <si>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</si>
  <si>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</si>
  <si>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</si>
  <si>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</si>
  <si>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</si>
  <si>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</si>
  <si>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</si>
  <si>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</si>
  <si>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</si>
  <si>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</si>
  <si>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</si>
  <si>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</si>
  <si>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</si>
  <si>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</si>
  <si>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</si>
  <si>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</si>
  <si>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</si>
  <si>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</si>
  <si>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</si>
  <si>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</si>
  <si>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</si>
  <si>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</si>
  <si>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</si>
  <si>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</si>
  <si>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</si>
  <si>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</si>
  <si>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</si>
  <si>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</si>
  <si>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</si>
  <si>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</si>
  <si>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</si>
  <si>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</si>
  <si>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</si>
  <si>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</si>
  <si>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</si>
  <si>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</si>
  <si>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</si>
  <si>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</si>
  <si>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</si>
  <si>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</si>
  <si>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</si>
  <si>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</si>
  <si>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</si>
  <si>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</si>
  <si>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</si>
  <si>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</si>
  <si>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</si>
  <si>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</si>
  <si>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</si>
  <si>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</si>
  <si>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</si>
  <si>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</si>
  <si>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</si>
  <si>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</si>
  <si>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</si>
  <si>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</si>
  <si>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</si>
  <si>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</si>
  <si>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</si>
  <si>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</si>
  <si>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</si>
  <si>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</si>
  <si>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</si>
  <si>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</si>
  <si>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</si>
  <si>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</si>
  <si>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</si>
  <si>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</si>
  <si>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</si>
  <si>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</si>
  <si>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</si>
  <si>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</si>
  <si>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</si>
  <si>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</si>
  <si>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</si>
  <si>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</si>
  <si>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</si>
  <si>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</si>
  <si>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</si>
  <si>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</si>
  <si>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</si>
  <si>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</si>
  <si>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</si>
  <si>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</si>
  <si>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</si>
  <si>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</si>
  <si>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</si>
  <si>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</si>
  <si>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</si>
  <si>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01.01.2022թ. -30.06.2022թ.ժամանակահատվածի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</si>
</sst>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  <font>
      <i/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37" xfId="0" applyNumberFormat="1" applyFont="1" applyFill="1" applyBorder="1" applyAlignment="1" applyProtection="1">
      <alignment horizontal="center" vertical="center"/>
      <protection locked="0"/>
    </xf>
    <xf numFmtId="164" fontId="18" fillId="4" borderId="37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v%20Admin/Desktop/2022%201-&#1387;&#1398;%20&#1381;&#1404;&#1377;&#1396;&#1405;&#1397;&#1377;&#1391;%20verjin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gum"/>
      <sheetName val="Dramarkx"/>
      <sheetName val="Pastaci"/>
      <sheetName val="Axbahanutyun"/>
      <sheetName val="Նախահաշիվ 1"/>
      <sheetName val="Նախահաշիվ 2"/>
      <sheetName val="Նախահաշիվ 3"/>
      <sheetName val="Նախահաշիվ 4"/>
      <sheetName val="Ծրագրային"/>
      <sheetName val="Շեղումներ"/>
      <sheetName val="tareskzbi debitor ev kreditor"/>
      <sheetName val="Лист3"/>
      <sheetName val="Лист1"/>
    </sheetNames>
    <sheetDataSet>
      <sheetData sheetId="0">
        <row r="4">
          <cell r="K4">
            <v>125.8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AC132" activePane="bottomRight" state="frozen"/>
      <selection activeCell="A10" sqref="A10"/>
      <selection pane="topRight" activeCell="C10" sqref="C10"/>
      <selection pane="bottomLeft" activeCell="A21" sqref="A21"/>
      <selection pane="bottomRight" activeCell="AH21" sqref="AH21:AI131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75" t="s">
        <v>147</v>
      </c>
      <c r="D11" s="75"/>
      <c r="E11" s="75"/>
      <c r="F11" s="75"/>
      <c r="G11" s="75"/>
      <c r="H11" s="75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76" t="s">
        <v>11</v>
      </c>
      <c r="B17" s="78" t="s">
        <v>12</v>
      </c>
      <c r="C17" s="80" t="s">
        <v>13</v>
      </c>
      <c r="D17" s="82" t="s">
        <v>14</v>
      </c>
      <c r="E17" s="83"/>
      <c r="F17" s="84"/>
      <c r="G17" s="88" t="s">
        <v>15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90"/>
      <c r="V17" s="96" t="s">
        <v>16</v>
      </c>
      <c r="W17" s="97"/>
      <c r="X17" s="98"/>
      <c r="Y17" s="88" t="s">
        <v>15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1"/>
    </row>
    <row r="18" spans="1:36" customFormat="1" ht="91.5" customHeight="1" thickBot="1">
      <c r="A18" s="77"/>
      <c r="B18" s="79"/>
      <c r="C18" s="81"/>
      <c r="D18" s="85"/>
      <c r="E18" s="86"/>
      <c r="F18" s="87"/>
      <c r="G18" s="92" t="s">
        <v>17</v>
      </c>
      <c r="H18" s="93"/>
      <c r="I18" s="93"/>
      <c r="J18" s="93" t="s">
        <v>18</v>
      </c>
      <c r="K18" s="93"/>
      <c r="L18" s="93"/>
      <c r="M18" s="93" t="s">
        <v>19</v>
      </c>
      <c r="N18" s="93"/>
      <c r="O18" s="93"/>
      <c r="P18" s="93" t="s">
        <v>20</v>
      </c>
      <c r="Q18" s="93"/>
      <c r="R18" s="93"/>
      <c r="S18" s="93" t="s">
        <v>21</v>
      </c>
      <c r="T18" s="93"/>
      <c r="U18" s="94"/>
      <c r="V18" s="99"/>
      <c r="W18" s="100"/>
      <c r="X18" s="101"/>
      <c r="Y18" s="92" t="s">
        <v>22</v>
      </c>
      <c r="Z18" s="93"/>
      <c r="AA18" s="93"/>
      <c r="AB18" s="93" t="s">
        <v>23</v>
      </c>
      <c r="AC18" s="93"/>
      <c r="AD18" s="93"/>
      <c r="AE18" s="93" t="s">
        <v>24</v>
      </c>
      <c r="AF18" s="93"/>
      <c r="AG18" s="93"/>
      <c r="AH18" s="93" t="s">
        <v>25</v>
      </c>
      <c r="AI18" s="93"/>
      <c r="AJ18" s="95"/>
    </row>
    <row r="19" spans="1:36" customFormat="1" ht="51.75" thickBot="1">
      <c r="A19" s="77"/>
      <c r="B19" s="79"/>
      <c r="C19" s="81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5.5">
      <c r="A21" s="32">
        <v>1</v>
      </c>
      <c r="B21" s="62" t="s">
        <v>36</v>
      </c>
      <c r="C21" s="74">
        <v>34773.4</v>
      </c>
      <c r="D21" s="43">
        <f>SUM(G21+J21+M21+P21+S21)</f>
        <v>58519.7</v>
      </c>
      <c r="E21" s="44">
        <f>SUM(H21+K21+N21+Q21+T21)</f>
        <v>58539.9</v>
      </c>
      <c r="F21" s="45">
        <f>D21-E21</f>
        <v>-20.200000000004366</v>
      </c>
      <c r="G21" s="72">
        <v>0</v>
      </c>
      <c r="H21" s="73">
        <v>316.3</v>
      </c>
      <c r="I21" s="54">
        <f>G21-H21</f>
        <v>-316.3</v>
      </c>
      <c r="J21" s="73">
        <v>0</v>
      </c>
      <c r="K21" s="72">
        <v>0</v>
      </c>
      <c r="L21" s="54">
        <f>J21-K21</f>
        <v>0</v>
      </c>
      <c r="M21" s="73">
        <v>326.60000000000002</v>
      </c>
      <c r="N21" s="72">
        <v>30.6</v>
      </c>
      <c r="O21" s="54">
        <f>M21-N21</f>
        <v>296</v>
      </c>
      <c r="P21" s="72">
        <v>58193.1</v>
      </c>
      <c r="Q21" s="73">
        <v>58193</v>
      </c>
      <c r="R21" s="54">
        <f>P21-Q21</f>
        <v>9.9999999998544808E-2</v>
      </c>
      <c r="S21" s="70">
        <v>0</v>
      </c>
      <c r="T21" s="71">
        <v>0</v>
      </c>
      <c r="U21" s="59">
        <f>S21-T21</f>
        <v>0</v>
      </c>
      <c r="V21" s="43">
        <f>SUM(Y21+AB21+AE21+AH21)</f>
        <v>93293.1</v>
      </c>
      <c r="W21" s="44">
        <f t="shared" ref="W21" si="0">SUM(Z21+AC21+AF21+AI21)</f>
        <v>55332.799999999996</v>
      </c>
      <c r="X21" s="45">
        <f>V21-W21</f>
        <v>37960.30000000001</v>
      </c>
      <c r="Y21" s="70">
        <v>68333.100000000006</v>
      </c>
      <c r="Z21" s="71">
        <v>49876.7</v>
      </c>
      <c r="AA21" s="44">
        <f>Y21-Z21</f>
        <v>18456.400000000009</v>
      </c>
      <c r="AB21" s="72">
        <v>10300</v>
      </c>
      <c r="AC21" s="73">
        <v>5067.1000000000004</v>
      </c>
      <c r="AD21" s="44">
        <f>AB21-AC21</f>
        <v>5232.8999999999996</v>
      </c>
      <c r="AE21" s="73">
        <v>0</v>
      </c>
      <c r="AF21" s="72">
        <v>0</v>
      </c>
      <c r="AG21" s="44">
        <f>AE21-AF21</f>
        <v>0</v>
      </c>
      <c r="AH21" s="72">
        <v>14660</v>
      </c>
      <c r="AI21" s="73">
        <v>389</v>
      </c>
      <c r="AJ21" s="45">
        <f>AH21-AI21</f>
        <v>14271</v>
      </c>
    </row>
    <row r="22" spans="1:36">
      <c r="A22" s="32">
        <v>2</v>
      </c>
      <c r="B22" s="62" t="s">
        <v>37</v>
      </c>
      <c r="C22" s="74">
        <v>1179.5999999999999</v>
      </c>
      <c r="D22" s="51">
        <f t="shared" ref="D22:D85" si="1">SUM(G22+J22+M22+P22+S22)</f>
        <v>20307</v>
      </c>
      <c r="E22" s="52">
        <f t="shared" ref="E22:E85" si="2">SUM(H22+K22+N22+Q22+T22)</f>
        <v>20210.8</v>
      </c>
      <c r="F22" s="53">
        <f t="shared" ref="F22:F85" si="3">D22-E22</f>
        <v>96.200000000000728</v>
      </c>
      <c r="G22" s="72">
        <v>0</v>
      </c>
      <c r="H22" s="73">
        <v>0</v>
      </c>
      <c r="I22" s="55">
        <f t="shared" ref="I22:I85" si="4">G22-H22</f>
        <v>0</v>
      </c>
      <c r="J22" s="73">
        <v>0</v>
      </c>
      <c r="K22" s="72">
        <v>0</v>
      </c>
      <c r="L22" s="55">
        <f t="shared" ref="L22:L85" si="5">J22-K22</f>
        <v>0</v>
      </c>
      <c r="M22" s="73">
        <v>160.6</v>
      </c>
      <c r="N22" s="72">
        <v>64.599999999999994</v>
      </c>
      <c r="O22" s="55">
        <f t="shared" ref="O22:O85" si="6">M22-N22</f>
        <v>96</v>
      </c>
      <c r="P22" s="72">
        <v>20146.400000000001</v>
      </c>
      <c r="Q22" s="73">
        <v>20146.2</v>
      </c>
      <c r="R22" s="55">
        <f t="shared" ref="R22:R85" si="7">P22-Q22</f>
        <v>0.2000000000007276</v>
      </c>
      <c r="S22" s="70">
        <v>0</v>
      </c>
      <c r="T22" s="71">
        <v>0</v>
      </c>
      <c r="U22" s="56">
        <f t="shared" ref="U22:U85" si="8">S22-T22</f>
        <v>0</v>
      </c>
      <c r="V22" s="51">
        <f t="shared" ref="V22:V85" si="9">SUM(Y22+AB22+AE22+AH22)</f>
        <v>21486.600000000002</v>
      </c>
      <c r="W22" s="52">
        <f t="shared" ref="W22:W85" si="10">SUM(Z22+AC22+AF22+AI22)</f>
        <v>19984.7</v>
      </c>
      <c r="X22" s="53">
        <f t="shared" ref="X22:X85" si="11">V22-W22</f>
        <v>1501.9000000000015</v>
      </c>
      <c r="Y22" s="70">
        <v>19556.400000000001</v>
      </c>
      <c r="Z22" s="71">
        <v>18713.5</v>
      </c>
      <c r="AA22" s="52">
        <f t="shared" ref="AA22:AA85" si="12">Y22-Z22</f>
        <v>842.90000000000146</v>
      </c>
      <c r="AB22" s="72">
        <v>1780.1999999999998</v>
      </c>
      <c r="AC22" s="73">
        <v>1263.1999999999998</v>
      </c>
      <c r="AD22" s="52">
        <f t="shared" ref="AD22:AD85" si="13">AB22-AC22</f>
        <v>517</v>
      </c>
      <c r="AE22" s="73">
        <v>0</v>
      </c>
      <c r="AF22" s="72">
        <v>0</v>
      </c>
      <c r="AG22" s="52">
        <f t="shared" ref="AG22:AG85" si="14">AE22-AF22</f>
        <v>0</v>
      </c>
      <c r="AH22" s="72">
        <v>150</v>
      </c>
      <c r="AI22" s="73">
        <v>8</v>
      </c>
      <c r="AJ22" s="53">
        <f t="shared" ref="AJ22:AJ85" si="15">AH22-AI22</f>
        <v>142</v>
      </c>
    </row>
    <row r="23" spans="1:36" ht="25.5">
      <c r="A23" s="32">
        <v>3</v>
      </c>
      <c r="B23" s="62" t="s">
        <v>38</v>
      </c>
      <c r="C23" s="74">
        <v>22910.3</v>
      </c>
      <c r="D23" s="51">
        <f t="shared" si="1"/>
        <v>101458.5</v>
      </c>
      <c r="E23" s="52">
        <f t="shared" si="2"/>
        <v>101538.2</v>
      </c>
      <c r="F23" s="53">
        <f t="shared" si="3"/>
        <v>-79.69999999999709</v>
      </c>
      <c r="G23" s="72">
        <v>0</v>
      </c>
      <c r="H23" s="73">
        <v>411.6</v>
      </c>
      <c r="I23" s="55">
        <f t="shared" si="4"/>
        <v>-411.6</v>
      </c>
      <c r="J23" s="73">
        <v>0</v>
      </c>
      <c r="K23" s="72">
        <v>0</v>
      </c>
      <c r="L23" s="55">
        <f t="shared" si="5"/>
        <v>0</v>
      </c>
      <c r="M23" s="73">
        <v>2127.3000000000002</v>
      </c>
      <c r="N23" s="72">
        <v>1795.8</v>
      </c>
      <c r="O23" s="55">
        <f t="shared" si="6"/>
        <v>331.50000000000023</v>
      </c>
      <c r="P23" s="72">
        <v>99331.199999999997</v>
      </c>
      <c r="Q23" s="73">
        <v>99330.8</v>
      </c>
      <c r="R23" s="55">
        <f t="shared" si="7"/>
        <v>0.39999999999417923</v>
      </c>
      <c r="S23" s="70">
        <v>0</v>
      </c>
      <c r="T23" s="71">
        <v>0</v>
      </c>
      <c r="U23" s="56">
        <f t="shared" si="8"/>
        <v>0</v>
      </c>
      <c r="V23" s="51">
        <f t="shared" si="9"/>
        <v>124368.8</v>
      </c>
      <c r="W23" s="52">
        <f t="shared" si="10"/>
        <v>93084.400000000009</v>
      </c>
      <c r="X23" s="53">
        <f t="shared" si="11"/>
        <v>31284.399999999994</v>
      </c>
      <c r="Y23" s="70">
        <v>86513</v>
      </c>
      <c r="Z23" s="71">
        <v>84114.3</v>
      </c>
      <c r="AA23" s="52">
        <f t="shared" si="12"/>
        <v>2398.6999999999971</v>
      </c>
      <c r="AB23" s="72">
        <v>36705.800000000003</v>
      </c>
      <c r="AC23" s="73">
        <v>8092.1</v>
      </c>
      <c r="AD23" s="52">
        <f t="shared" si="13"/>
        <v>28613.700000000004</v>
      </c>
      <c r="AE23" s="73">
        <v>0</v>
      </c>
      <c r="AF23" s="72">
        <v>0</v>
      </c>
      <c r="AG23" s="52">
        <f t="shared" si="14"/>
        <v>0</v>
      </c>
      <c r="AH23" s="72">
        <v>1150</v>
      </c>
      <c r="AI23" s="73">
        <v>878</v>
      </c>
      <c r="AJ23" s="53">
        <f t="shared" si="15"/>
        <v>272</v>
      </c>
    </row>
    <row r="24" spans="1:36" ht="25.5">
      <c r="A24" s="32">
        <v>4</v>
      </c>
      <c r="B24" s="63" t="s">
        <v>39</v>
      </c>
      <c r="C24" s="74">
        <v>19328.400000000001</v>
      </c>
      <c r="D24" s="51">
        <f t="shared" si="1"/>
        <v>49019.8</v>
      </c>
      <c r="E24" s="52">
        <f t="shared" si="2"/>
        <v>49066.6</v>
      </c>
      <c r="F24" s="53">
        <f t="shared" si="3"/>
        <v>-46.799999999995634</v>
      </c>
      <c r="G24" s="72">
        <v>0</v>
      </c>
      <c r="H24" s="73">
        <v>311.3</v>
      </c>
      <c r="I24" s="55">
        <f t="shared" si="4"/>
        <v>-311.3</v>
      </c>
      <c r="J24" s="73">
        <v>0</v>
      </c>
      <c r="K24" s="72">
        <v>0</v>
      </c>
      <c r="L24" s="55">
        <f t="shared" si="5"/>
        <v>0</v>
      </c>
      <c r="M24" s="73">
        <v>576.5</v>
      </c>
      <c r="N24" s="72">
        <v>312.2</v>
      </c>
      <c r="O24" s="55">
        <f t="shared" si="6"/>
        <v>264.3</v>
      </c>
      <c r="P24" s="72">
        <v>48443.3</v>
      </c>
      <c r="Q24" s="73">
        <v>48443.1</v>
      </c>
      <c r="R24" s="55">
        <f t="shared" si="7"/>
        <v>0.20000000000436557</v>
      </c>
      <c r="S24" s="70">
        <v>0</v>
      </c>
      <c r="T24" s="71">
        <v>0</v>
      </c>
      <c r="U24" s="56">
        <f t="shared" si="8"/>
        <v>0</v>
      </c>
      <c r="V24" s="51">
        <f t="shared" si="9"/>
        <v>68348.2</v>
      </c>
      <c r="W24" s="52">
        <f t="shared" si="10"/>
        <v>59600.899999999994</v>
      </c>
      <c r="X24" s="53">
        <f t="shared" si="11"/>
        <v>8747.3000000000029</v>
      </c>
      <c r="Y24" s="70">
        <v>48975</v>
      </c>
      <c r="Z24" s="71">
        <v>47908.7</v>
      </c>
      <c r="AA24" s="52">
        <f t="shared" si="12"/>
        <v>1066.3000000000029</v>
      </c>
      <c r="AB24" s="72">
        <v>15959.2</v>
      </c>
      <c r="AC24" s="73">
        <v>10740.2</v>
      </c>
      <c r="AD24" s="52">
        <f t="shared" si="13"/>
        <v>5219</v>
      </c>
      <c r="AE24" s="73">
        <v>0</v>
      </c>
      <c r="AF24" s="72">
        <v>0</v>
      </c>
      <c r="AG24" s="52">
        <f t="shared" si="14"/>
        <v>0</v>
      </c>
      <c r="AH24" s="72">
        <v>3414</v>
      </c>
      <c r="AI24" s="73">
        <v>952</v>
      </c>
      <c r="AJ24" s="53">
        <f t="shared" si="15"/>
        <v>2462</v>
      </c>
    </row>
    <row r="25" spans="1:36">
      <c r="A25" s="32">
        <v>5</v>
      </c>
      <c r="B25" s="62" t="s">
        <v>40</v>
      </c>
      <c r="C25" s="74">
        <v>2205.5</v>
      </c>
      <c r="D25" s="51">
        <f t="shared" si="1"/>
        <v>79741</v>
      </c>
      <c r="E25" s="52">
        <f t="shared" si="2"/>
        <v>79642.400000000009</v>
      </c>
      <c r="F25" s="53">
        <f t="shared" si="3"/>
        <v>98.599999999991269</v>
      </c>
      <c r="G25" s="72">
        <v>0</v>
      </c>
      <c r="H25" s="73">
        <v>285.7</v>
      </c>
      <c r="I25" s="55">
        <f t="shared" si="4"/>
        <v>-285.7</v>
      </c>
      <c r="J25" s="73">
        <v>0</v>
      </c>
      <c r="K25" s="72">
        <v>0</v>
      </c>
      <c r="L25" s="55">
        <f t="shared" si="5"/>
        <v>0</v>
      </c>
      <c r="M25" s="73">
        <v>448.9</v>
      </c>
      <c r="N25" s="72">
        <v>64.900000000000006</v>
      </c>
      <c r="O25" s="55">
        <f t="shared" si="6"/>
        <v>384</v>
      </c>
      <c r="P25" s="72">
        <v>79292.100000000006</v>
      </c>
      <c r="Q25" s="73">
        <v>79291.8</v>
      </c>
      <c r="R25" s="55">
        <f t="shared" si="7"/>
        <v>0.30000000000291038</v>
      </c>
      <c r="S25" s="70">
        <v>0</v>
      </c>
      <c r="T25" s="71">
        <v>0</v>
      </c>
      <c r="U25" s="56">
        <f t="shared" si="8"/>
        <v>0</v>
      </c>
      <c r="V25" s="51">
        <f t="shared" si="9"/>
        <v>81946.5</v>
      </c>
      <c r="W25" s="52">
        <f t="shared" si="10"/>
        <v>79253.5</v>
      </c>
      <c r="X25" s="53">
        <f t="shared" si="11"/>
        <v>2693</v>
      </c>
      <c r="Y25" s="70">
        <v>71661.100000000006</v>
      </c>
      <c r="Z25" s="71">
        <v>71241.2</v>
      </c>
      <c r="AA25" s="52">
        <f t="shared" si="12"/>
        <v>419.90000000000873</v>
      </c>
      <c r="AB25" s="72">
        <v>8960.4</v>
      </c>
      <c r="AC25" s="73">
        <v>6997.2999999999993</v>
      </c>
      <c r="AD25" s="52">
        <f t="shared" si="13"/>
        <v>1963.1000000000004</v>
      </c>
      <c r="AE25" s="73">
        <v>0</v>
      </c>
      <c r="AF25" s="72">
        <v>0</v>
      </c>
      <c r="AG25" s="52">
        <f t="shared" si="14"/>
        <v>0</v>
      </c>
      <c r="AH25" s="72">
        <v>1325</v>
      </c>
      <c r="AI25" s="73">
        <v>1015</v>
      </c>
      <c r="AJ25" s="53">
        <f t="shared" si="15"/>
        <v>310</v>
      </c>
    </row>
    <row r="26" spans="1:36">
      <c r="A26" s="32">
        <v>6</v>
      </c>
      <c r="B26" s="62" t="s">
        <v>41</v>
      </c>
      <c r="C26" s="74">
        <v>420</v>
      </c>
      <c r="D26" s="51">
        <f t="shared" si="1"/>
        <v>20278.899999999998</v>
      </c>
      <c r="E26" s="52">
        <f t="shared" si="2"/>
        <v>20198.599999999999</v>
      </c>
      <c r="F26" s="53">
        <f t="shared" si="3"/>
        <v>80.299999999999272</v>
      </c>
      <c r="G26" s="72">
        <v>0</v>
      </c>
      <c r="H26" s="73">
        <v>0</v>
      </c>
      <c r="I26" s="55">
        <f t="shared" si="4"/>
        <v>0</v>
      </c>
      <c r="J26" s="73">
        <v>0</v>
      </c>
      <c r="K26" s="72">
        <v>0</v>
      </c>
      <c r="L26" s="55">
        <f t="shared" si="5"/>
        <v>0</v>
      </c>
      <c r="M26" s="73">
        <v>133.80000000000001</v>
      </c>
      <c r="N26" s="72">
        <v>53.6</v>
      </c>
      <c r="O26" s="55">
        <f t="shared" si="6"/>
        <v>80.200000000000017</v>
      </c>
      <c r="P26" s="72">
        <v>20145.099999999999</v>
      </c>
      <c r="Q26" s="73">
        <v>20145</v>
      </c>
      <c r="R26" s="55">
        <f t="shared" si="7"/>
        <v>9.9999999998544808E-2</v>
      </c>
      <c r="S26" s="70">
        <v>0</v>
      </c>
      <c r="T26" s="71">
        <v>0</v>
      </c>
      <c r="U26" s="56">
        <f t="shared" si="8"/>
        <v>0</v>
      </c>
      <c r="V26" s="51">
        <f t="shared" si="9"/>
        <v>20698.900000000001</v>
      </c>
      <c r="W26" s="52">
        <f t="shared" si="10"/>
        <v>20188</v>
      </c>
      <c r="X26" s="53">
        <f t="shared" si="11"/>
        <v>510.90000000000146</v>
      </c>
      <c r="Y26" s="70">
        <v>18406.900000000001</v>
      </c>
      <c r="Z26" s="71">
        <v>18392.099999999999</v>
      </c>
      <c r="AA26" s="52">
        <f t="shared" si="12"/>
        <v>14.80000000000291</v>
      </c>
      <c r="AB26" s="72">
        <v>2251.6999999999998</v>
      </c>
      <c r="AC26" s="73">
        <v>1782.2</v>
      </c>
      <c r="AD26" s="52">
        <f t="shared" si="13"/>
        <v>469.49999999999977</v>
      </c>
      <c r="AE26" s="73">
        <v>0</v>
      </c>
      <c r="AF26" s="72">
        <v>0</v>
      </c>
      <c r="AG26" s="52">
        <f t="shared" si="14"/>
        <v>0</v>
      </c>
      <c r="AH26" s="72">
        <v>40.299999999999997</v>
      </c>
      <c r="AI26" s="73">
        <v>13.7</v>
      </c>
      <c r="AJ26" s="53">
        <f t="shared" si="15"/>
        <v>26.599999999999998</v>
      </c>
    </row>
    <row r="27" spans="1:36">
      <c r="A27" s="32">
        <v>7</v>
      </c>
      <c r="B27" s="62" t="s">
        <v>42</v>
      </c>
      <c r="C27" s="74">
        <v>592.79999999999995</v>
      </c>
      <c r="D27" s="51">
        <f t="shared" si="1"/>
        <v>33411.9</v>
      </c>
      <c r="E27" s="52">
        <f>SUM(H27+K27+N27+Q27+T27)</f>
        <v>33451</v>
      </c>
      <c r="F27" s="53">
        <f>D27-E27</f>
        <v>-39.099999999998545</v>
      </c>
      <c r="G27" s="72">
        <v>0</v>
      </c>
      <c r="H27" s="73">
        <v>0</v>
      </c>
      <c r="I27" s="55">
        <f t="shared" si="4"/>
        <v>0</v>
      </c>
      <c r="J27" s="73">
        <v>0</v>
      </c>
      <c r="K27" s="72">
        <v>0</v>
      </c>
      <c r="L27" s="55">
        <f t="shared" si="5"/>
        <v>0</v>
      </c>
      <c r="M27" s="73">
        <v>31.3</v>
      </c>
      <c r="N27" s="72">
        <v>70.5</v>
      </c>
      <c r="O27" s="55">
        <f t="shared" si="6"/>
        <v>-39.200000000000003</v>
      </c>
      <c r="P27" s="72">
        <v>33380.6</v>
      </c>
      <c r="Q27" s="73">
        <v>33380.5</v>
      </c>
      <c r="R27" s="55">
        <f t="shared" si="7"/>
        <v>9.9999999998544808E-2</v>
      </c>
      <c r="S27" s="70">
        <v>0</v>
      </c>
      <c r="T27" s="71">
        <v>0</v>
      </c>
      <c r="U27" s="56">
        <f t="shared" si="8"/>
        <v>0</v>
      </c>
      <c r="V27" s="51">
        <f t="shared" si="9"/>
        <v>34004.699999999997</v>
      </c>
      <c r="W27" s="52">
        <f t="shared" si="10"/>
        <v>30963.399999999998</v>
      </c>
      <c r="X27" s="53">
        <f t="shared" si="11"/>
        <v>3041.2999999999993</v>
      </c>
      <c r="Y27" s="70">
        <v>30064.5</v>
      </c>
      <c r="Z27" s="71">
        <v>27666.6</v>
      </c>
      <c r="AA27" s="52">
        <f t="shared" si="12"/>
        <v>2397.9000000000015</v>
      </c>
      <c r="AB27" s="72">
        <v>3529.2000000000003</v>
      </c>
      <c r="AC27" s="73">
        <v>2905.8</v>
      </c>
      <c r="AD27" s="52">
        <f t="shared" si="13"/>
        <v>623.40000000000009</v>
      </c>
      <c r="AE27" s="73">
        <v>0</v>
      </c>
      <c r="AF27" s="72">
        <v>0</v>
      </c>
      <c r="AG27" s="52">
        <f t="shared" si="14"/>
        <v>0</v>
      </c>
      <c r="AH27" s="72">
        <v>411</v>
      </c>
      <c r="AI27" s="73">
        <v>391</v>
      </c>
      <c r="AJ27" s="53">
        <f t="shared" si="15"/>
        <v>20</v>
      </c>
    </row>
    <row r="28" spans="1:36">
      <c r="A28" s="32">
        <v>8</v>
      </c>
      <c r="B28" s="62" t="s">
        <v>43</v>
      </c>
      <c r="C28" s="74">
        <v>46618.6</v>
      </c>
      <c r="D28" s="51">
        <f t="shared" si="1"/>
        <v>103375.3</v>
      </c>
      <c r="E28" s="52">
        <f t="shared" si="2"/>
        <v>103531.09999999999</v>
      </c>
      <c r="F28" s="53">
        <f t="shared" si="3"/>
        <v>-155.79999999998836</v>
      </c>
      <c r="G28" s="72">
        <v>0</v>
      </c>
      <c r="H28" s="73">
        <v>360.7</v>
      </c>
      <c r="I28" s="55">
        <f t="shared" si="4"/>
        <v>-360.7</v>
      </c>
      <c r="J28" s="73">
        <v>0</v>
      </c>
      <c r="K28" s="72">
        <v>156.4</v>
      </c>
      <c r="L28" s="55">
        <f t="shared" si="5"/>
        <v>-156.4</v>
      </c>
      <c r="M28" s="73">
        <v>927.1</v>
      </c>
      <c r="N28" s="72">
        <v>566.1</v>
      </c>
      <c r="O28" s="55">
        <f t="shared" si="6"/>
        <v>361</v>
      </c>
      <c r="P28" s="72">
        <v>102448.2</v>
      </c>
      <c r="Q28" s="73">
        <v>102447.9</v>
      </c>
      <c r="R28" s="55">
        <f t="shared" si="7"/>
        <v>0.30000000000291038</v>
      </c>
      <c r="S28" s="70">
        <v>0</v>
      </c>
      <c r="T28" s="71">
        <v>0</v>
      </c>
      <c r="U28" s="56">
        <f t="shared" si="8"/>
        <v>0</v>
      </c>
      <c r="V28" s="51">
        <f t="shared" si="9"/>
        <v>149993.9</v>
      </c>
      <c r="W28" s="52">
        <f t="shared" si="10"/>
        <v>126182.1</v>
      </c>
      <c r="X28" s="53">
        <f t="shared" si="11"/>
        <v>23811.799999999988</v>
      </c>
      <c r="Y28" s="70">
        <v>96170</v>
      </c>
      <c r="Z28" s="71">
        <v>91651.6</v>
      </c>
      <c r="AA28" s="52">
        <f t="shared" si="12"/>
        <v>4518.3999999999942</v>
      </c>
      <c r="AB28" s="72">
        <v>22853.9</v>
      </c>
      <c r="AC28" s="73">
        <v>15316.700000000003</v>
      </c>
      <c r="AD28" s="52">
        <f t="shared" si="13"/>
        <v>7537.1999999999989</v>
      </c>
      <c r="AE28" s="73">
        <v>0</v>
      </c>
      <c r="AF28" s="72">
        <v>0</v>
      </c>
      <c r="AG28" s="52">
        <f t="shared" si="14"/>
        <v>0</v>
      </c>
      <c r="AH28" s="72">
        <v>30970</v>
      </c>
      <c r="AI28" s="73">
        <v>19213.8</v>
      </c>
      <c r="AJ28" s="53">
        <f t="shared" si="15"/>
        <v>11756.2</v>
      </c>
    </row>
    <row r="29" spans="1:36">
      <c r="A29" s="32">
        <v>9</v>
      </c>
      <c r="B29" s="62" t="s">
        <v>44</v>
      </c>
      <c r="C29" s="74">
        <v>1851.7</v>
      </c>
      <c r="D29" s="51">
        <f t="shared" si="1"/>
        <v>38776.5</v>
      </c>
      <c r="E29" s="52">
        <f t="shared" si="2"/>
        <v>38735.9</v>
      </c>
      <c r="F29" s="53">
        <f t="shared" si="3"/>
        <v>40.599999999998545</v>
      </c>
      <c r="G29" s="72">
        <v>0</v>
      </c>
      <c r="H29" s="73">
        <v>59.2</v>
      </c>
      <c r="I29" s="55">
        <f t="shared" si="4"/>
        <v>-59.2</v>
      </c>
      <c r="J29" s="73">
        <v>0</v>
      </c>
      <c r="K29" s="72">
        <v>0</v>
      </c>
      <c r="L29" s="55">
        <f t="shared" si="5"/>
        <v>0</v>
      </c>
      <c r="M29" s="73">
        <v>181.9</v>
      </c>
      <c r="N29" s="72">
        <v>82.6</v>
      </c>
      <c r="O29" s="55">
        <f t="shared" si="6"/>
        <v>99.300000000000011</v>
      </c>
      <c r="P29" s="72">
        <v>38594.6</v>
      </c>
      <c r="Q29" s="73">
        <v>38594.1</v>
      </c>
      <c r="R29" s="55">
        <f t="shared" si="7"/>
        <v>0.5</v>
      </c>
      <c r="S29" s="70">
        <v>0</v>
      </c>
      <c r="T29" s="71">
        <v>0</v>
      </c>
      <c r="U29" s="56">
        <f t="shared" si="8"/>
        <v>0</v>
      </c>
      <c r="V29" s="51">
        <f t="shared" si="9"/>
        <v>40628.200000000004</v>
      </c>
      <c r="W29" s="52">
        <f t="shared" si="10"/>
        <v>36029.9</v>
      </c>
      <c r="X29" s="53">
        <f t="shared" si="11"/>
        <v>4598.3000000000029</v>
      </c>
      <c r="Y29" s="70">
        <v>34239.300000000003</v>
      </c>
      <c r="Z29" s="71">
        <v>31643</v>
      </c>
      <c r="AA29" s="52">
        <f t="shared" si="12"/>
        <v>2596.3000000000029</v>
      </c>
      <c r="AB29" s="72">
        <v>5988.9000000000005</v>
      </c>
      <c r="AC29" s="73">
        <v>4288.8999999999996</v>
      </c>
      <c r="AD29" s="52">
        <f t="shared" si="13"/>
        <v>1700.0000000000009</v>
      </c>
      <c r="AE29" s="73">
        <v>0</v>
      </c>
      <c r="AF29" s="72">
        <v>0</v>
      </c>
      <c r="AG29" s="52">
        <f t="shared" si="14"/>
        <v>0</v>
      </c>
      <c r="AH29" s="72">
        <v>400</v>
      </c>
      <c r="AI29" s="73">
        <v>98</v>
      </c>
      <c r="AJ29" s="53">
        <f t="shared" si="15"/>
        <v>302</v>
      </c>
    </row>
    <row r="30" spans="1:36">
      <c r="A30" s="32">
        <v>10</v>
      </c>
      <c r="B30" s="62" t="s">
        <v>45</v>
      </c>
      <c r="C30" s="74">
        <v>1146.7</v>
      </c>
      <c r="D30" s="51">
        <f t="shared" si="1"/>
        <v>39213.599999999999</v>
      </c>
      <c r="E30" s="52">
        <f t="shared" si="2"/>
        <v>39297.199999999997</v>
      </c>
      <c r="F30" s="53">
        <f t="shared" si="3"/>
        <v>-83.599999999998545</v>
      </c>
      <c r="G30" s="72">
        <v>0</v>
      </c>
      <c r="H30" s="73">
        <v>0</v>
      </c>
      <c r="I30" s="55">
        <f t="shared" si="4"/>
        <v>0</v>
      </c>
      <c r="J30" s="73">
        <v>0</v>
      </c>
      <c r="K30" s="72">
        <v>0</v>
      </c>
      <c r="L30" s="55">
        <f t="shared" si="5"/>
        <v>0</v>
      </c>
      <c r="M30" s="73">
        <v>0</v>
      </c>
      <c r="N30" s="72">
        <v>84.2</v>
      </c>
      <c r="O30" s="55">
        <f t="shared" si="6"/>
        <v>-84.2</v>
      </c>
      <c r="P30" s="72">
        <v>39213.599999999999</v>
      </c>
      <c r="Q30" s="73">
        <v>39213</v>
      </c>
      <c r="R30" s="55">
        <f t="shared" si="7"/>
        <v>0.59999999999854481</v>
      </c>
      <c r="S30" s="70">
        <v>0</v>
      </c>
      <c r="T30" s="71">
        <v>0</v>
      </c>
      <c r="U30" s="56">
        <f t="shared" si="8"/>
        <v>0</v>
      </c>
      <c r="V30" s="51">
        <f t="shared" si="9"/>
        <v>40360.300000000003</v>
      </c>
      <c r="W30" s="52">
        <f t="shared" si="10"/>
        <v>34637.1</v>
      </c>
      <c r="X30" s="53">
        <f t="shared" si="11"/>
        <v>5723.2000000000044</v>
      </c>
      <c r="Y30" s="70">
        <v>33389.300000000003</v>
      </c>
      <c r="Z30" s="71">
        <v>29743.8</v>
      </c>
      <c r="AA30" s="52">
        <f t="shared" si="12"/>
        <v>3645.5000000000036</v>
      </c>
      <c r="AB30" s="72">
        <v>6561</v>
      </c>
      <c r="AC30" s="73">
        <v>4523.7</v>
      </c>
      <c r="AD30" s="52">
        <f t="shared" si="13"/>
        <v>2037.3000000000002</v>
      </c>
      <c r="AE30" s="73">
        <v>0</v>
      </c>
      <c r="AF30" s="72">
        <v>0</v>
      </c>
      <c r="AG30" s="52">
        <f t="shared" si="14"/>
        <v>0</v>
      </c>
      <c r="AH30" s="72">
        <v>410</v>
      </c>
      <c r="AI30" s="73">
        <v>369.6</v>
      </c>
      <c r="AJ30" s="53">
        <f t="shared" si="15"/>
        <v>40.399999999999977</v>
      </c>
    </row>
    <row r="31" spans="1:36" ht="25.5">
      <c r="A31" s="32">
        <v>11</v>
      </c>
      <c r="B31" s="62" t="s">
        <v>46</v>
      </c>
      <c r="C31" s="74">
        <v>638.70000000000005</v>
      </c>
      <c r="D31" s="51">
        <f t="shared" si="1"/>
        <v>23624.2</v>
      </c>
      <c r="E31" s="52">
        <f t="shared" si="2"/>
        <v>23570</v>
      </c>
      <c r="F31" s="53">
        <f t="shared" si="3"/>
        <v>54.200000000000728</v>
      </c>
      <c r="G31" s="72">
        <v>0</v>
      </c>
      <c r="H31" s="73">
        <v>0</v>
      </c>
      <c r="I31" s="55">
        <f t="shared" si="4"/>
        <v>0</v>
      </c>
      <c r="J31" s="73">
        <v>0</v>
      </c>
      <c r="K31" s="72">
        <v>0</v>
      </c>
      <c r="L31" s="55">
        <f t="shared" si="5"/>
        <v>0</v>
      </c>
      <c r="M31" s="73">
        <v>217.5</v>
      </c>
      <c r="N31" s="72">
        <v>163.6</v>
      </c>
      <c r="O31" s="55">
        <f t="shared" si="6"/>
        <v>53.900000000000006</v>
      </c>
      <c r="P31" s="72">
        <v>23406.7</v>
      </c>
      <c r="Q31" s="73">
        <v>23406.400000000001</v>
      </c>
      <c r="R31" s="55">
        <f t="shared" si="7"/>
        <v>0.2999999999992724</v>
      </c>
      <c r="S31" s="70">
        <v>0</v>
      </c>
      <c r="T31" s="71">
        <v>0</v>
      </c>
      <c r="U31" s="56">
        <f t="shared" si="8"/>
        <v>0</v>
      </c>
      <c r="V31" s="51">
        <f t="shared" si="9"/>
        <v>24262.9</v>
      </c>
      <c r="W31" s="52">
        <f t="shared" si="10"/>
        <v>22333.399999999998</v>
      </c>
      <c r="X31" s="53">
        <f t="shared" si="11"/>
        <v>1929.5000000000036</v>
      </c>
      <c r="Y31" s="70">
        <v>21627.9</v>
      </c>
      <c r="Z31" s="71">
        <v>20656.5</v>
      </c>
      <c r="AA31" s="52">
        <f t="shared" si="12"/>
        <v>971.40000000000146</v>
      </c>
      <c r="AB31" s="72">
        <v>2270</v>
      </c>
      <c r="AC31" s="73">
        <v>1471.3000000000002</v>
      </c>
      <c r="AD31" s="52">
        <f t="shared" si="13"/>
        <v>798.69999999999982</v>
      </c>
      <c r="AE31" s="73">
        <v>0</v>
      </c>
      <c r="AF31" s="72">
        <v>0</v>
      </c>
      <c r="AG31" s="52">
        <f t="shared" si="14"/>
        <v>0</v>
      </c>
      <c r="AH31" s="72">
        <v>365</v>
      </c>
      <c r="AI31" s="73">
        <v>205.6</v>
      </c>
      <c r="AJ31" s="53">
        <f t="shared" si="15"/>
        <v>159.4</v>
      </c>
    </row>
    <row r="32" spans="1:36" ht="25.5">
      <c r="A32" s="32">
        <v>12</v>
      </c>
      <c r="B32" s="62" t="s">
        <v>47</v>
      </c>
      <c r="C32" s="74">
        <v>573.20000000000005</v>
      </c>
      <c r="D32" s="51">
        <f t="shared" si="1"/>
        <v>24153.1</v>
      </c>
      <c r="E32" s="52">
        <f t="shared" si="2"/>
        <v>24653.599999999999</v>
      </c>
      <c r="F32" s="53">
        <f t="shared" si="3"/>
        <v>-500.5</v>
      </c>
      <c r="G32" s="72">
        <v>0</v>
      </c>
      <c r="H32" s="73">
        <v>0</v>
      </c>
      <c r="I32" s="55">
        <f t="shared" si="4"/>
        <v>0</v>
      </c>
      <c r="J32" s="73">
        <v>0</v>
      </c>
      <c r="K32" s="72">
        <v>0</v>
      </c>
      <c r="L32" s="55">
        <f t="shared" si="5"/>
        <v>0</v>
      </c>
      <c r="M32" s="73">
        <v>122</v>
      </c>
      <c r="N32" s="72">
        <v>621.79999999999995</v>
      </c>
      <c r="O32" s="55">
        <f t="shared" si="6"/>
        <v>-499.79999999999995</v>
      </c>
      <c r="P32" s="72">
        <v>24031.1</v>
      </c>
      <c r="Q32" s="73">
        <v>24031.8</v>
      </c>
      <c r="R32" s="55">
        <f t="shared" si="7"/>
        <v>-0.7000000000007276</v>
      </c>
      <c r="S32" s="70">
        <v>0</v>
      </c>
      <c r="T32" s="71">
        <v>0</v>
      </c>
      <c r="U32" s="56">
        <f t="shared" si="8"/>
        <v>0</v>
      </c>
      <c r="V32" s="51">
        <f t="shared" si="9"/>
        <v>24726.3</v>
      </c>
      <c r="W32" s="52">
        <f t="shared" si="10"/>
        <v>21471.899999999998</v>
      </c>
      <c r="X32" s="53">
        <f t="shared" si="11"/>
        <v>3254.4000000000015</v>
      </c>
      <c r="Y32" s="70">
        <v>22274.3</v>
      </c>
      <c r="Z32" s="71">
        <v>19627.3</v>
      </c>
      <c r="AA32" s="52">
        <f t="shared" si="12"/>
        <v>2647</v>
      </c>
      <c r="AB32" s="72">
        <v>2312</v>
      </c>
      <c r="AC32" s="73">
        <v>1836.8000000000002</v>
      </c>
      <c r="AD32" s="52">
        <f t="shared" si="13"/>
        <v>475.19999999999982</v>
      </c>
      <c r="AE32" s="73">
        <v>0</v>
      </c>
      <c r="AF32" s="72">
        <v>0</v>
      </c>
      <c r="AG32" s="52">
        <f t="shared" si="14"/>
        <v>0</v>
      </c>
      <c r="AH32" s="72">
        <v>140</v>
      </c>
      <c r="AI32" s="73">
        <v>7.8</v>
      </c>
      <c r="AJ32" s="53">
        <f t="shared" si="15"/>
        <v>132.19999999999999</v>
      </c>
    </row>
    <row r="33" spans="1:36" ht="25.5">
      <c r="A33" s="32">
        <v>13</v>
      </c>
      <c r="B33" s="62" t="s">
        <v>48</v>
      </c>
      <c r="C33" s="74">
        <v>5.3</v>
      </c>
      <c r="D33" s="51">
        <f t="shared" si="1"/>
        <v>23066.100000000002</v>
      </c>
      <c r="E33" s="52">
        <f t="shared" si="2"/>
        <v>23065.600000000002</v>
      </c>
      <c r="F33" s="53">
        <f t="shared" si="3"/>
        <v>0.5</v>
      </c>
      <c r="G33" s="72">
        <v>0</v>
      </c>
      <c r="H33" s="73">
        <v>0</v>
      </c>
      <c r="I33" s="55">
        <f t="shared" si="4"/>
        <v>0</v>
      </c>
      <c r="J33" s="73">
        <v>0</v>
      </c>
      <c r="K33" s="72">
        <v>0</v>
      </c>
      <c r="L33" s="55">
        <f t="shared" si="5"/>
        <v>0</v>
      </c>
      <c r="M33" s="73">
        <v>122.4</v>
      </c>
      <c r="N33" s="72">
        <v>122.4</v>
      </c>
      <c r="O33" s="55">
        <f t="shared" si="6"/>
        <v>0</v>
      </c>
      <c r="P33" s="72">
        <v>22943.7</v>
      </c>
      <c r="Q33" s="73">
        <v>22943.200000000001</v>
      </c>
      <c r="R33" s="55">
        <f t="shared" si="7"/>
        <v>0.5</v>
      </c>
      <c r="S33" s="70">
        <v>0</v>
      </c>
      <c r="T33" s="71">
        <v>0</v>
      </c>
      <c r="U33" s="56">
        <f t="shared" si="8"/>
        <v>0</v>
      </c>
      <c r="V33" s="51">
        <f t="shared" si="9"/>
        <v>23071.4</v>
      </c>
      <c r="W33" s="52">
        <f t="shared" si="10"/>
        <v>22659.299999999996</v>
      </c>
      <c r="X33" s="53">
        <f t="shared" si="11"/>
        <v>412.10000000000582</v>
      </c>
      <c r="Y33" s="70">
        <v>21145.8</v>
      </c>
      <c r="Z33" s="71">
        <v>21055.599999999999</v>
      </c>
      <c r="AA33" s="52">
        <f t="shared" si="12"/>
        <v>90.200000000000728</v>
      </c>
      <c r="AB33" s="72">
        <v>1907.4</v>
      </c>
      <c r="AC33" s="73">
        <v>1597.6000000000001</v>
      </c>
      <c r="AD33" s="52">
        <f t="shared" si="13"/>
        <v>309.79999999999995</v>
      </c>
      <c r="AE33" s="73">
        <v>0</v>
      </c>
      <c r="AF33" s="72">
        <v>0</v>
      </c>
      <c r="AG33" s="52">
        <f t="shared" si="14"/>
        <v>0</v>
      </c>
      <c r="AH33" s="72">
        <v>18.2</v>
      </c>
      <c r="AI33" s="73">
        <v>6.1</v>
      </c>
      <c r="AJ33" s="53">
        <f t="shared" si="15"/>
        <v>12.1</v>
      </c>
    </row>
    <row r="34" spans="1:36">
      <c r="A34" s="32">
        <v>14</v>
      </c>
      <c r="B34" s="62" t="s">
        <v>49</v>
      </c>
      <c r="C34" s="74">
        <v>3797</v>
      </c>
      <c r="D34" s="51">
        <f t="shared" si="1"/>
        <v>23612</v>
      </c>
      <c r="E34" s="52">
        <f t="shared" si="2"/>
        <v>23600.5</v>
      </c>
      <c r="F34" s="53">
        <f t="shared" si="3"/>
        <v>11.5</v>
      </c>
      <c r="G34" s="72">
        <v>0</v>
      </c>
      <c r="H34" s="73">
        <v>0</v>
      </c>
      <c r="I34" s="55">
        <f t="shared" si="4"/>
        <v>0</v>
      </c>
      <c r="J34" s="73">
        <v>0</v>
      </c>
      <c r="K34" s="72">
        <v>0</v>
      </c>
      <c r="L34" s="55">
        <f t="shared" si="5"/>
        <v>0</v>
      </c>
      <c r="M34" s="73">
        <v>530.6</v>
      </c>
      <c r="N34" s="72">
        <v>519.20000000000005</v>
      </c>
      <c r="O34" s="55">
        <f t="shared" si="6"/>
        <v>11.399999999999977</v>
      </c>
      <c r="P34" s="72">
        <v>23081.4</v>
      </c>
      <c r="Q34" s="73">
        <v>23081.3</v>
      </c>
      <c r="R34" s="55">
        <f t="shared" si="7"/>
        <v>0.10000000000218279</v>
      </c>
      <c r="S34" s="70">
        <v>0</v>
      </c>
      <c r="T34" s="71">
        <v>0</v>
      </c>
      <c r="U34" s="56">
        <f t="shared" si="8"/>
        <v>0</v>
      </c>
      <c r="V34" s="51">
        <f t="shared" si="9"/>
        <v>27409</v>
      </c>
      <c r="W34" s="52">
        <f t="shared" si="10"/>
        <v>22317.200000000001</v>
      </c>
      <c r="X34" s="53">
        <f t="shared" si="11"/>
        <v>5091.7999999999993</v>
      </c>
      <c r="Y34" s="70">
        <v>23172.400000000001</v>
      </c>
      <c r="Z34" s="71">
        <v>19091.7</v>
      </c>
      <c r="AA34" s="52">
        <f t="shared" si="12"/>
        <v>4080.7000000000007</v>
      </c>
      <c r="AB34" s="72">
        <v>2370.6</v>
      </c>
      <c r="AC34" s="73">
        <v>1455.8000000000002</v>
      </c>
      <c r="AD34" s="52">
        <f t="shared" si="13"/>
        <v>914.79999999999973</v>
      </c>
      <c r="AE34" s="73">
        <v>0</v>
      </c>
      <c r="AF34" s="72">
        <v>0</v>
      </c>
      <c r="AG34" s="52">
        <f t="shared" si="14"/>
        <v>0</v>
      </c>
      <c r="AH34" s="72">
        <v>1866</v>
      </c>
      <c r="AI34" s="73">
        <v>1769.7</v>
      </c>
      <c r="AJ34" s="53">
        <f t="shared" si="15"/>
        <v>96.299999999999955</v>
      </c>
    </row>
    <row r="35" spans="1:36">
      <c r="A35" s="32">
        <v>15</v>
      </c>
      <c r="B35" s="62" t="s">
        <v>50</v>
      </c>
      <c r="C35" s="74">
        <v>3348.9</v>
      </c>
      <c r="D35" s="51">
        <f t="shared" si="1"/>
        <v>21481.200000000001</v>
      </c>
      <c r="E35" s="52">
        <f t="shared" si="2"/>
        <v>21314.399999999998</v>
      </c>
      <c r="F35" s="53">
        <f t="shared" si="3"/>
        <v>166.80000000000291</v>
      </c>
      <c r="G35" s="72">
        <v>0</v>
      </c>
      <c r="H35" s="73">
        <v>0</v>
      </c>
      <c r="I35" s="55">
        <f t="shared" si="4"/>
        <v>0</v>
      </c>
      <c r="J35" s="73">
        <v>0</v>
      </c>
      <c r="K35" s="72">
        <v>0</v>
      </c>
      <c r="L35" s="55">
        <f t="shared" si="5"/>
        <v>0</v>
      </c>
      <c r="M35" s="73">
        <v>191.3</v>
      </c>
      <c r="N35" s="72">
        <v>191.3</v>
      </c>
      <c r="O35" s="55">
        <f t="shared" si="6"/>
        <v>0</v>
      </c>
      <c r="P35" s="72">
        <v>21289.9</v>
      </c>
      <c r="Q35" s="73">
        <v>21123.1</v>
      </c>
      <c r="R35" s="55">
        <f t="shared" si="7"/>
        <v>166.80000000000291</v>
      </c>
      <c r="S35" s="70">
        <v>0</v>
      </c>
      <c r="T35" s="71">
        <v>0</v>
      </c>
      <c r="U35" s="56">
        <f t="shared" si="8"/>
        <v>0</v>
      </c>
      <c r="V35" s="51">
        <f t="shared" si="9"/>
        <v>24830.1</v>
      </c>
      <c r="W35" s="52">
        <f t="shared" si="10"/>
        <v>22336.899999999998</v>
      </c>
      <c r="X35" s="53">
        <f t="shared" si="11"/>
        <v>2493.2000000000007</v>
      </c>
      <c r="Y35" s="70">
        <v>22671.8</v>
      </c>
      <c r="Z35" s="71">
        <v>20632.8</v>
      </c>
      <c r="AA35" s="52">
        <f t="shared" si="12"/>
        <v>2039</v>
      </c>
      <c r="AB35" s="72">
        <v>2146.3000000000002</v>
      </c>
      <c r="AC35" s="73">
        <v>1704.1000000000001</v>
      </c>
      <c r="AD35" s="52">
        <f t="shared" si="13"/>
        <v>442.20000000000005</v>
      </c>
      <c r="AE35" s="73">
        <v>0</v>
      </c>
      <c r="AF35" s="72">
        <v>0</v>
      </c>
      <c r="AG35" s="52">
        <f t="shared" si="14"/>
        <v>0</v>
      </c>
      <c r="AH35" s="72">
        <v>12</v>
      </c>
      <c r="AI35" s="73">
        <v>0</v>
      </c>
      <c r="AJ35" s="53">
        <f t="shared" si="15"/>
        <v>12</v>
      </c>
    </row>
    <row r="36" spans="1:36">
      <c r="A36" s="32">
        <v>16</v>
      </c>
      <c r="B36" s="62" t="s">
        <v>51</v>
      </c>
      <c r="C36" s="74">
        <v>6840.2</v>
      </c>
      <c r="D36" s="51">
        <f t="shared" si="1"/>
        <v>35520.600000000006</v>
      </c>
      <c r="E36" s="52">
        <f t="shared" si="2"/>
        <v>35400.100000000006</v>
      </c>
      <c r="F36" s="53">
        <f t="shared" si="3"/>
        <v>120.5</v>
      </c>
      <c r="G36" s="72">
        <v>0</v>
      </c>
      <c r="H36" s="73">
        <v>0</v>
      </c>
      <c r="I36" s="55">
        <f t="shared" si="4"/>
        <v>0</v>
      </c>
      <c r="J36" s="73">
        <v>0</v>
      </c>
      <c r="K36" s="72">
        <v>0</v>
      </c>
      <c r="L36" s="55">
        <f t="shared" si="5"/>
        <v>0</v>
      </c>
      <c r="M36" s="73">
        <v>260.8</v>
      </c>
      <c r="N36" s="72">
        <v>140.80000000000001</v>
      </c>
      <c r="O36" s="55">
        <f t="shared" si="6"/>
        <v>120</v>
      </c>
      <c r="P36" s="72">
        <v>35259.800000000003</v>
      </c>
      <c r="Q36" s="73">
        <v>35259.300000000003</v>
      </c>
      <c r="R36" s="55">
        <f t="shared" si="7"/>
        <v>0.5</v>
      </c>
      <c r="S36" s="70">
        <v>0</v>
      </c>
      <c r="T36" s="71">
        <v>0</v>
      </c>
      <c r="U36" s="56">
        <f t="shared" si="8"/>
        <v>0</v>
      </c>
      <c r="V36" s="51">
        <f t="shared" si="9"/>
        <v>42360.800000000003</v>
      </c>
      <c r="W36" s="52">
        <f t="shared" si="10"/>
        <v>33729.599999999999</v>
      </c>
      <c r="X36" s="53">
        <f t="shared" si="11"/>
        <v>8631.2000000000044</v>
      </c>
      <c r="Y36" s="70">
        <v>29638</v>
      </c>
      <c r="Z36" s="71">
        <v>26834</v>
      </c>
      <c r="AA36" s="52">
        <f t="shared" si="12"/>
        <v>2804</v>
      </c>
      <c r="AB36" s="72">
        <v>10030.799999999999</v>
      </c>
      <c r="AC36" s="73">
        <v>5224.1000000000004</v>
      </c>
      <c r="AD36" s="52">
        <f t="shared" si="13"/>
        <v>4806.6999999999989</v>
      </c>
      <c r="AE36" s="73">
        <v>0</v>
      </c>
      <c r="AF36" s="72">
        <v>0</v>
      </c>
      <c r="AG36" s="52">
        <f t="shared" si="14"/>
        <v>0</v>
      </c>
      <c r="AH36" s="72">
        <v>2692</v>
      </c>
      <c r="AI36" s="73">
        <v>1671.5</v>
      </c>
      <c r="AJ36" s="53">
        <f t="shared" si="15"/>
        <v>1020.5</v>
      </c>
    </row>
    <row r="37" spans="1:36">
      <c r="A37" s="32">
        <v>17</v>
      </c>
      <c r="B37" s="62" t="s">
        <v>52</v>
      </c>
      <c r="C37" s="74">
        <v>15389.8</v>
      </c>
      <c r="D37" s="51">
        <f t="shared" si="1"/>
        <v>37787</v>
      </c>
      <c r="E37" s="52">
        <f t="shared" si="2"/>
        <v>37796.400000000001</v>
      </c>
      <c r="F37" s="53">
        <f t="shared" si="3"/>
        <v>-9.4000000000014552</v>
      </c>
      <c r="G37" s="72">
        <v>0</v>
      </c>
      <c r="H37" s="73">
        <v>60.7</v>
      </c>
      <c r="I37" s="55">
        <f t="shared" si="4"/>
        <v>-60.7</v>
      </c>
      <c r="J37" s="73">
        <v>0</v>
      </c>
      <c r="K37" s="72">
        <v>0</v>
      </c>
      <c r="L37" s="55">
        <f t="shared" si="5"/>
        <v>0</v>
      </c>
      <c r="M37" s="73">
        <v>143.9</v>
      </c>
      <c r="N37" s="72">
        <v>93.3</v>
      </c>
      <c r="O37" s="55">
        <f t="shared" si="6"/>
        <v>50.600000000000009</v>
      </c>
      <c r="P37" s="72">
        <v>37643.1</v>
      </c>
      <c r="Q37" s="73">
        <v>37642.400000000001</v>
      </c>
      <c r="R37" s="55">
        <f t="shared" si="7"/>
        <v>0.69999999999708962</v>
      </c>
      <c r="S37" s="70">
        <v>0</v>
      </c>
      <c r="T37" s="71">
        <v>0</v>
      </c>
      <c r="U37" s="56">
        <f t="shared" si="8"/>
        <v>0</v>
      </c>
      <c r="V37" s="51">
        <f t="shared" si="9"/>
        <v>53176.800000000003</v>
      </c>
      <c r="W37" s="52">
        <f t="shared" si="10"/>
        <v>39760.199999999997</v>
      </c>
      <c r="X37" s="53">
        <f t="shared" si="11"/>
        <v>13416.600000000006</v>
      </c>
      <c r="Y37" s="70">
        <v>41137</v>
      </c>
      <c r="Z37" s="71">
        <v>35389</v>
      </c>
      <c r="AA37" s="52">
        <f t="shared" si="12"/>
        <v>5748</v>
      </c>
      <c r="AB37" s="72">
        <v>10839.8</v>
      </c>
      <c r="AC37" s="73">
        <v>4325.2</v>
      </c>
      <c r="AD37" s="52">
        <f t="shared" si="13"/>
        <v>6514.5999999999995</v>
      </c>
      <c r="AE37" s="73">
        <v>0</v>
      </c>
      <c r="AF37" s="72">
        <v>0</v>
      </c>
      <c r="AG37" s="52">
        <f t="shared" si="14"/>
        <v>0</v>
      </c>
      <c r="AH37" s="72">
        <v>1200</v>
      </c>
      <c r="AI37" s="73">
        <v>46</v>
      </c>
      <c r="AJ37" s="53">
        <f t="shared" si="15"/>
        <v>1154</v>
      </c>
    </row>
    <row r="38" spans="1:36">
      <c r="A38" s="32">
        <v>18</v>
      </c>
      <c r="B38" s="62" t="s">
        <v>53</v>
      </c>
      <c r="C38" s="74">
        <v>2376</v>
      </c>
      <c r="D38" s="51">
        <f t="shared" si="1"/>
        <v>17860.600000000002</v>
      </c>
      <c r="E38" s="52">
        <f t="shared" si="2"/>
        <v>17858.3</v>
      </c>
      <c r="F38" s="53">
        <f t="shared" si="3"/>
        <v>2.3000000000029104</v>
      </c>
      <c r="G38" s="72">
        <v>0</v>
      </c>
      <c r="H38" s="73">
        <v>82.8</v>
      </c>
      <c r="I38" s="55">
        <f t="shared" si="4"/>
        <v>-82.8</v>
      </c>
      <c r="J38" s="73">
        <v>0</v>
      </c>
      <c r="K38" s="72">
        <v>0</v>
      </c>
      <c r="L38" s="55">
        <f t="shared" si="5"/>
        <v>0</v>
      </c>
      <c r="M38" s="73">
        <v>404.2</v>
      </c>
      <c r="N38" s="72">
        <v>319.39999999999998</v>
      </c>
      <c r="O38" s="55">
        <f t="shared" si="6"/>
        <v>84.800000000000011</v>
      </c>
      <c r="P38" s="72">
        <v>17456.400000000001</v>
      </c>
      <c r="Q38" s="73">
        <v>17456.099999999999</v>
      </c>
      <c r="R38" s="55">
        <f t="shared" si="7"/>
        <v>0.30000000000291038</v>
      </c>
      <c r="S38" s="70">
        <v>0</v>
      </c>
      <c r="T38" s="71">
        <v>0</v>
      </c>
      <c r="U38" s="56">
        <f t="shared" si="8"/>
        <v>0</v>
      </c>
      <c r="V38" s="51">
        <f t="shared" si="9"/>
        <v>20236.600000000002</v>
      </c>
      <c r="W38" s="52">
        <f t="shared" si="10"/>
        <v>17745.400000000001</v>
      </c>
      <c r="X38" s="53">
        <f t="shared" si="11"/>
        <v>2491.2000000000007</v>
      </c>
      <c r="Y38" s="70">
        <v>17010.400000000001</v>
      </c>
      <c r="Z38" s="71">
        <v>15307</v>
      </c>
      <c r="AA38" s="52">
        <f t="shared" si="12"/>
        <v>1703.4000000000015</v>
      </c>
      <c r="AB38" s="72">
        <v>2871.2</v>
      </c>
      <c r="AC38" s="73">
        <v>2368.4</v>
      </c>
      <c r="AD38" s="52">
        <f t="shared" si="13"/>
        <v>502.79999999999973</v>
      </c>
      <c r="AE38" s="73">
        <v>0</v>
      </c>
      <c r="AF38" s="72">
        <v>0</v>
      </c>
      <c r="AG38" s="52">
        <f t="shared" si="14"/>
        <v>0</v>
      </c>
      <c r="AH38" s="72">
        <v>355</v>
      </c>
      <c r="AI38" s="73">
        <v>70</v>
      </c>
      <c r="AJ38" s="53">
        <f t="shared" si="15"/>
        <v>285</v>
      </c>
    </row>
    <row r="39" spans="1:36">
      <c r="A39" s="32">
        <v>19</v>
      </c>
      <c r="B39" s="62" t="s">
        <v>54</v>
      </c>
      <c r="C39" s="74">
        <v>3295.3</v>
      </c>
      <c r="D39" s="51">
        <f t="shared" si="1"/>
        <v>29218.399999999998</v>
      </c>
      <c r="E39" s="52">
        <f t="shared" si="2"/>
        <v>29217.4</v>
      </c>
      <c r="F39" s="53">
        <f t="shared" si="3"/>
        <v>0.99999999999636202</v>
      </c>
      <c r="G39" s="72">
        <v>0</v>
      </c>
      <c r="H39" s="73">
        <v>162.4</v>
      </c>
      <c r="I39" s="55">
        <f t="shared" si="4"/>
        <v>-162.4</v>
      </c>
      <c r="J39" s="73">
        <v>0</v>
      </c>
      <c r="K39" s="72">
        <v>100</v>
      </c>
      <c r="L39" s="55">
        <f t="shared" si="5"/>
        <v>-100</v>
      </c>
      <c r="M39" s="73">
        <v>191.3</v>
      </c>
      <c r="N39" s="72">
        <v>191.3</v>
      </c>
      <c r="O39" s="55">
        <f t="shared" si="6"/>
        <v>0</v>
      </c>
      <c r="P39" s="72">
        <v>28764.6</v>
      </c>
      <c r="Q39" s="73">
        <v>28763.7</v>
      </c>
      <c r="R39" s="55">
        <f t="shared" si="7"/>
        <v>0.89999999999781721</v>
      </c>
      <c r="S39" s="70">
        <v>262.5</v>
      </c>
      <c r="T39" s="71">
        <v>0</v>
      </c>
      <c r="U39" s="56">
        <f t="shared" si="8"/>
        <v>262.5</v>
      </c>
      <c r="V39" s="51">
        <f t="shared" si="9"/>
        <v>32513.7</v>
      </c>
      <c r="W39" s="52">
        <f t="shared" si="10"/>
        <v>31692.2</v>
      </c>
      <c r="X39" s="53">
        <f t="shared" si="11"/>
        <v>821.5</v>
      </c>
      <c r="Y39" s="70">
        <v>28537.4</v>
      </c>
      <c r="Z39" s="71">
        <v>28490</v>
      </c>
      <c r="AA39" s="52">
        <f t="shared" si="12"/>
        <v>47.400000000001455</v>
      </c>
      <c r="AB39" s="72">
        <v>3876.3</v>
      </c>
      <c r="AC39" s="73">
        <v>3184.6999999999994</v>
      </c>
      <c r="AD39" s="52">
        <f t="shared" si="13"/>
        <v>691.60000000000082</v>
      </c>
      <c r="AE39" s="73">
        <v>0</v>
      </c>
      <c r="AF39" s="72">
        <v>0</v>
      </c>
      <c r="AG39" s="52">
        <f t="shared" si="14"/>
        <v>0</v>
      </c>
      <c r="AH39" s="72">
        <v>100</v>
      </c>
      <c r="AI39" s="73">
        <v>17.5</v>
      </c>
      <c r="AJ39" s="53">
        <f t="shared" si="15"/>
        <v>82.5</v>
      </c>
    </row>
    <row r="40" spans="1:36" ht="25.5">
      <c r="A40" s="32">
        <v>20</v>
      </c>
      <c r="B40" s="62" t="s">
        <v>55</v>
      </c>
      <c r="C40" s="74">
        <v>380.7</v>
      </c>
      <c r="D40" s="51">
        <f t="shared" si="1"/>
        <v>23212.6</v>
      </c>
      <c r="E40" s="52">
        <f t="shared" si="2"/>
        <v>23212.1</v>
      </c>
      <c r="F40" s="53">
        <f t="shared" si="3"/>
        <v>0.5</v>
      </c>
      <c r="G40" s="72">
        <v>0</v>
      </c>
      <c r="H40" s="73">
        <v>0</v>
      </c>
      <c r="I40" s="55">
        <f t="shared" si="4"/>
        <v>0</v>
      </c>
      <c r="J40" s="73">
        <v>0</v>
      </c>
      <c r="K40" s="72">
        <v>0</v>
      </c>
      <c r="L40" s="55">
        <f t="shared" si="5"/>
        <v>0</v>
      </c>
      <c r="M40" s="73">
        <v>641.5</v>
      </c>
      <c r="N40" s="72">
        <v>641.5</v>
      </c>
      <c r="O40" s="55">
        <f t="shared" si="6"/>
        <v>0</v>
      </c>
      <c r="P40" s="72">
        <v>22571.1</v>
      </c>
      <c r="Q40" s="73">
        <v>22570.6</v>
      </c>
      <c r="R40" s="55">
        <f t="shared" si="7"/>
        <v>0.5</v>
      </c>
      <c r="S40" s="70">
        <v>0</v>
      </c>
      <c r="T40" s="71">
        <v>0</v>
      </c>
      <c r="U40" s="56">
        <f t="shared" si="8"/>
        <v>0</v>
      </c>
      <c r="V40" s="51">
        <f t="shared" si="9"/>
        <v>23593.3</v>
      </c>
      <c r="W40" s="52">
        <f t="shared" si="10"/>
        <v>21092.1</v>
      </c>
      <c r="X40" s="53">
        <f t="shared" si="11"/>
        <v>2501.2000000000007</v>
      </c>
      <c r="Y40" s="70">
        <v>20458.8</v>
      </c>
      <c r="Z40" s="71">
        <v>18609</v>
      </c>
      <c r="AA40" s="52">
        <f t="shared" si="12"/>
        <v>1849.7999999999993</v>
      </c>
      <c r="AB40" s="72">
        <v>2884.5</v>
      </c>
      <c r="AC40" s="73">
        <v>2309.8000000000002</v>
      </c>
      <c r="AD40" s="52">
        <f t="shared" si="13"/>
        <v>574.69999999999982</v>
      </c>
      <c r="AE40" s="73">
        <v>0</v>
      </c>
      <c r="AF40" s="72">
        <v>0</v>
      </c>
      <c r="AG40" s="52">
        <f t="shared" si="14"/>
        <v>0</v>
      </c>
      <c r="AH40" s="72">
        <v>250</v>
      </c>
      <c r="AI40" s="73">
        <v>173.3</v>
      </c>
      <c r="AJ40" s="53">
        <f t="shared" si="15"/>
        <v>76.699999999999989</v>
      </c>
    </row>
    <row r="41" spans="1:36">
      <c r="A41" s="32">
        <v>21</v>
      </c>
      <c r="B41" s="62" t="s">
        <v>56</v>
      </c>
      <c r="C41" s="74">
        <v>3373.2</v>
      </c>
      <c r="D41" s="51">
        <f t="shared" si="1"/>
        <v>27826.2</v>
      </c>
      <c r="E41" s="52">
        <f t="shared" si="2"/>
        <v>27783.200000000001</v>
      </c>
      <c r="F41" s="53">
        <f t="shared" si="3"/>
        <v>43</v>
      </c>
      <c r="G41" s="72">
        <v>0</v>
      </c>
      <c r="H41" s="73">
        <v>0</v>
      </c>
      <c r="I41" s="55">
        <f t="shared" si="4"/>
        <v>0</v>
      </c>
      <c r="J41" s="73">
        <v>0</v>
      </c>
      <c r="K41" s="72">
        <v>0</v>
      </c>
      <c r="L41" s="55">
        <f t="shared" si="5"/>
        <v>0</v>
      </c>
      <c r="M41" s="73">
        <v>331.8</v>
      </c>
      <c r="N41" s="72">
        <v>289.3</v>
      </c>
      <c r="O41" s="55">
        <f t="shared" si="6"/>
        <v>42.5</v>
      </c>
      <c r="P41" s="72">
        <v>27494.400000000001</v>
      </c>
      <c r="Q41" s="73">
        <v>27493.9</v>
      </c>
      <c r="R41" s="55">
        <f t="shared" si="7"/>
        <v>0.5</v>
      </c>
      <c r="S41" s="70">
        <v>0</v>
      </c>
      <c r="T41" s="71">
        <v>0</v>
      </c>
      <c r="U41" s="56">
        <f t="shared" si="8"/>
        <v>0</v>
      </c>
      <c r="V41" s="51">
        <f t="shared" si="9"/>
        <v>31199.4</v>
      </c>
      <c r="W41" s="52">
        <f t="shared" si="10"/>
        <v>26429.600000000002</v>
      </c>
      <c r="X41" s="53">
        <f t="shared" si="11"/>
        <v>4769.7999999999993</v>
      </c>
      <c r="Y41" s="70">
        <v>25249.4</v>
      </c>
      <c r="Z41" s="71">
        <v>22618.7</v>
      </c>
      <c r="AA41" s="52">
        <f t="shared" si="12"/>
        <v>2630.7000000000007</v>
      </c>
      <c r="AB41" s="72">
        <v>5820</v>
      </c>
      <c r="AC41" s="73">
        <v>3807.9</v>
      </c>
      <c r="AD41" s="52">
        <f t="shared" si="13"/>
        <v>2012.1</v>
      </c>
      <c r="AE41" s="73">
        <v>0</v>
      </c>
      <c r="AF41" s="72">
        <v>0</v>
      </c>
      <c r="AG41" s="52">
        <f t="shared" si="14"/>
        <v>0</v>
      </c>
      <c r="AH41" s="72">
        <v>130</v>
      </c>
      <c r="AI41" s="73">
        <v>3</v>
      </c>
      <c r="AJ41" s="53">
        <f t="shared" si="15"/>
        <v>127</v>
      </c>
    </row>
    <row r="42" spans="1:36">
      <c r="A42" s="32">
        <v>22</v>
      </c>
      <c r="B42" s="62" t="s">
        <v>57</v>
      </c>
      <c r="C42" s="74">
        <v>4219.8</v>
      </c>
      <c r="D42" s="51">
        <f t="shared" si="1"/>
        <v>25772.899999999998</v>
      </c>
      <c r="E42" s="52">
        <f t="shared" si="2"/>
        <v>25772.899999999998</v>
      </c>
      <c r="F42" s="53">
        <f t="shared" si="3"/>
        <v>0</v>
      </c>
      <c r="G42" s="72">
        <v>0</v>
      </c>
      <c r="H42" s="73">
        <v>0</v>
      </c>
      <c r="I42" s="55">
        <f t="shared" si="4"/>
        <v>0</v>
      </c>
      <c r="J42" s="73">
        <v>0</v>
      </c>
      <c r="K42" s="72">
        <v>0</v>
      </c>
      <c r="L42" s="55">
        <f t="shared" si="5"/>
        <v>0</v>
      </c>
      <c r="M42" s="73">
        <v>288.8</v>
      </c>
      <c r="N42" s="72">
        <v>288.8</v>
      </c>
      <c r="O42" s="55">
        <f t="shared" si="6"/>
        <v>0</v>
      </c>
      <c r="P42" s="72">
        <v>25484.1</v>
      </c>
      <c r="Q42" s="73">
        <v>25484.1</v>
      </c>
      <c r="R42" s="55">
        <f t="shared" si="7"/>
        <v>0</v>
      </c>
      <c r="S42" s="70">
        <v>0</v>
      </c>
      <c r="T42" s="71">
        <v>0</v>
      </c>
      <c r="U42" s="56">
        <f t="shared" si="8"/>
        <v>0</v>
      </c>
      <c r="V42" s="51">
        <f t="shared" si="9"/>
        <v>29992.7</v>
      </c>
      <c r="W42" s="52">
        <f t="shared" si="10"/>
        <v>26502.400000000001</v>
      </c>
      <c r="X42" s="53">
        <f t="shared" si="11"/>
        <v>3490.2999999999993</v>
      </c>
      <c r="Y42" s="70">
        <v>22718.9</v>
      </c>
      <c r="Z42" s="71">
        <v>21226.799999999999</v>
      </c>
      <c r="AA42" s="52">
        <f t="shared" si="12"/>
        <v>1492.1000000000022</v>
      </c>
      <c r="AB42" s="72">
        <v>4903.8</v>
      </c>
      <c r="AC42" s="73">
        <v>3727.6000000000004</v>
      </c>
      <c r="AD42" s="52">
        <f t="shared" si="13"/>
        <v>1176.1999999999998</v>
      </c>
      <c r="AE42" s="73">
        <v>0</v>
      </c>
      <c r="AF42" s="72">
        <v>0</v>
      </c>
      <c r="AG42" s="52">
        <f t="shared" si="14"/>
        <v>0</v>
      </c>
      <c r="AH42" s="72">
        <v>2370</v>
      </c>
      <c r="AI42" s="73">
        <v>1548</v>
      </c>
      <c r="AJ42" s="53">
        <f t="shared" si="15"/>
        <v>822</v>
      </c>
    </row>
    <row r="43" spans="1:36" ht="25.5">
      <c r="A43" s="32">
        <v>23</v>
      </c>
      <c r="B43" s="62" t="s">
        <v>58</v>
      </c>
      <c r="C43" s="74">
        <v>2433.6999999999998</v>
      </c>
      <c r="D43" s="51">
        <f t="shared" si="1"/>
        <v>27158</v>
      </c>
      <c r="E43" s="52">
        <f t="shared" si="2"/>
        <v>27166.899999999998</v>
      </c>
      <c r="F43" s="53">
        <f t="shared" si="3"/>
        <v>-8.8999999999978172</v>
      </c>
      <c r="G43" s="72">
        <v>0</v>
      </c>
      <c r="H43" s="73">
        <v>60.7</v>
      </c>
      <c r="I43" s="55">
        <f t="shared" si="4"/>
        <v>-60.7</v>
      </c>
      <c r="J43" s="73">
        <v>0</v>
      </c>
      <c r="K43" s="72">
        <v>0</v>
      </c>
      <c r="L43" s="55">
        <f t="shared" si="5"/>
        <v>0</v>
      </c>
      <c r="M43" s="73">
        <v>235.2</v>
      </c>
      <c r="N43" s="72">
        <v>183.6</v>
      </c>
      <c r="O43" s="55">
        <f t="shared" si="6"/>
        <v>51.599999999999994</v>
      </c>
      <c r="P43" s="72">
        <v>26922.799999999999</v>
      </c>
      <c r="Q43" s="73">
        <v>26922.6</v>
      </c>
      <c r="R43" s="55">
        <f t="shared" si="7"/>
        <v>0.2000000000007276</v>
      </c>
      <c r="S43" s="70">
        <v>0</v>
      </c>
      <c r="T43" s="71">
        <v>0</v>
      </c>
      <c r="U43" s="56">
        <f t="shared" si="8"/>
        <v>0</v>
      </c>
      <c r="V43" s="51">
        <f t="shared" si="9"/>
        <v>29591.7</v>
      </c>
      <c r="W43" s="52">
        <f t="shared" si="10"/>
        <v>25740.199999999997</v>
      </c>
      <c r="X43" s="53">
        <f t="shared" si="11"/>
        <v>3851.5000000000036</v>
      </c>
      <c r="Y43" s="70">
        <v>25459.9</v>
      </c>
      <c r="Z43" s="71">
        <v>23277.3</v>
      </c>
      <c r="AA43" s="52">
        <f t="shared" si="12"/>
        <v>2182.6000000000022</v>
      </c>
      <c r="AB43" s="72">
        <v>3471.8</v>
      </c>
      <c r="AC43" s="73">
        <v>2373.6</v>
      </c>
      <c r="AD43" s="52">
        <f t="shared" si="13"/>
        <v>1098.2000000000003</v>
      </c>
      <c r="AE43" s="73">
        <v>0</v>
      </c>
      <c r="AF43" s="72">
        <v>0</v>
      </c>
      <c r="AG43" s="52">
        <f t="shared" si="14"/>
        <v>0</v>
      </c>
      <c r="AH43" s="72">
        <v>660</v>
      </c>
      <c r="AI43" s="73">
        <v>89.3</v>
      </c>
      <c r="AJ43" s="53">
        <f t="shared" si="15"/>
        <v>570.70000000000005</v>
      </c>
    </row>
    <row r="44" spans="1:36">
      <c r="A44" s="32">
        <v>24</v>
      </c>
      <c r="B44" s="62" t="s">
        <v>59</v>
      </c>
      <c r="C44" s="74">
        <v>851.4</v>
      </c>
      <c r="D44" s="51">
        <f t="shared" si="1"/>
        <v>23556.3</v>
      </c>
      <c r="E44" s="52">
        <f t="shared" si="2"/>
        <v>23565.3</v>
      </c>
      <c r="F44" s="53">
        <f t="shared" si="3"/>
        <v>-9</v>
      </c>
      <c r="G44" s="72">
        <v>0</v>
      </c>
      <c r="H44" s="73">
        <v>56.6</v>
      </c>
      <c r="I44" s="55">
        <f t="shared" si="4"/>
        <v>-56.6</v>
      </c>
      <c r="J44" s="73">
        <v>0</v>
      </c>
      <c r="K44" s="72">
        <v>0</v>
      </c>
      <c r="L44" s="55">
        <f t="shared" si="5"/>
        <v>0</v>
      </c>
      <c r="M44" s="73">
        <v>200.2</v>
      </c>
      <c r="N44" s="72">
        <v>153</v>
      </c>
      <c r="O44" s="55">
        <f t="shared" si="6"/>
        <v>47.199999999999989</v>
      </c>
      <c r="P44" s="72">
        <v>23356.1</v>
      </c>
      <c r="Q44" s="73">
        <v>23355.7</v>
      </c>
      <c r="R44" s="55">
        <f t="shared" si="7"/>
        <v>0.39999999999781721</v>
      </c>
      <c r="S44" s="70">
        <v>0</v>
      </c>
      <c r="T44" s="71">
        <v>0</v>
      </c>
      <c r="U44" s="56">
        <f t="shared" si="8"/>
        <v>0</v>
      </c>
      <c r="V44" s="51">
        <f t="shared" si="9"/>
        <v>24407.7</v>
      </c>
      <c r="W44" s="52">
        <f t="shared" si="10"/>
        <v>21772.5</v>
      </c>
      <c r="X44" s="53">
        <f t="shared" si="11"/>
        <v>2635.2000000000007</v>
      </c>
      <c r="Y44" s="70">
        <v>22664.7</v>
      </c>
      <c r="Z44" s="71">
        <v>20404.8</v>
      </c>
      <c r="AA44" s="52">
        <f t="shared" si="12"/>
        <v>2259.9000000000015</v>
      </c>
      <c r="AB44" s="72">
        <v>1693</v>
      </c>
      <c r="AC44" s="73">
        <v>1338.7</v>
      </c>
      <c r="AD44" s="52">
        <f t="shared" si="13"/>
        <v>354.29999999999995</v>
      </c>
      <c r="AE44" s="73">
        <v>0</v>
      </c>
      <c r="AF44" s="72">
        <v>0</v>
      </c>
      <c r="AG44" s="52">
        <f t="shared" si="14"/>
        <v>0</v>
      </c>
      <c r="AH44" s="72">
        <v>50</v>
      </c>
      <c r="AI44" s="73">
        <v>29</v>
      </c>
      <c r="AJ44" s="53">
        <f t="shared" si="15"/>
        <v>21</v>
      </c>
    </row>
    <row r="45" spans="1:36" ht="25.5">
      <c r="A45" s="32">
        <v>25</v>
      </c>
      <c r="B45" s="62" t="s">
        <v>60</v>
      </c>
      <c r="C45" s="74">
        <v>1133.8</v>
      </c>
      <c r="D45" s="51">
        <f t="shared" si="1"/>
        <v>25973.9</v>
      </c>
      <c r="E45" s="52">
        <f t="shared" si="2"/>
        <v>25973.200000000001</v>
      </c>
      <c r="F45" s="53">
        <f t="shared" si="3"/>
        <v>0.7000000000007276</v>
      </c>
      <c r="G45" s="72">
        <v>0</v>
      </c>
      <c r="H45" s="73">
        <v>0</v>
      </c>
      <c r="I45" s="55">
        <f t="shared" si="4"/>
        <v>0</v>
      </c>
      <c r="J45" s="73">
        <v>0</v>
      </c>
      <c r="K45" s="72">
        <v>0</v>
      </c>
      <c r="L45" s="55">
        <f t="shared" si="5"/>
        <v>0</v>
      </c>
      <c r="M45" s="73">
        <v>198.9</v>
      </c>
      <c r="N45" s="72">
        <v>198.9</v>
      </c>
      <c r="O45" s="55">
        <f t="shared" si="6"/>
        <v>0</v>
      </c>
      <c r="P45" s="72">
        <v>25775</v>
      </c>
      <c r="Q45" s="73">
        <v>25774.3</v>
      </c>
      <c r="R45" s="55">
        <f t="shared" si="7"/>
        <v>0.7000000000007276</v>
      </c>
      <c r="S45" s="70">
        <v>0</v>
      </c>
      <c r="T45" s="71">
        <v>0</v>
      </c>
      <c r="U45" s="56">
        <f t="shared" si="8"/>
        <v>0</v>
      </c>
      <c r="V45" s="51">
        <f t="shared" si="9"/>
        <v>27107.7</v>
      </c>
      <c r="W45" s="52">
        <f t="shared" si="10"/>
        <v>23775.1</v>
      </c>
      <c r="X45" s="53">
        <f t="shared" si="11"/>
        <v>3332.6000000000022</v>
      </c>
      <c r="Y45" s="70">
        <v>23610</v>
      </c>
      <c r="Z45" s="71">
        <v>21578</v>
      </c>
      <c r="AA45" s="52">
        <f t="shared" si="12"/>
        <v>2032</v>
      </c>
      <c r="AB45" s="72">
        <v>2953.9</v>
      </c>
      <c r="AC45" s="73">
        <v>2161.6</v>
      </c>
      <c r="AD45" s="52">
        <f t="shared" si="13"/>
        <v>792.30000000000018</v>
      </c>
      <c r="AE45" s="73">
        <v>0</v>
      </c>
      <c r="AF45" s="72">
        <v>0</v>
      </c>
      <c r="AG45" s="52">
        <f t="shared" si="14"/>
        <v>0</v>
      </c>
      <c r="AH45" s="72">
        <v>543.79999999999995</v>
      </c>
      <c r="AI45" s="73">
        <v>35.5</v>
      </c>
      <c r="AJ45" s="53">
        <f t="shared" si="15"/>
        <v>508.29999999999995</v>
      </c>
    </row>
    <row r="46" spans="1:36">
      <c r="A46" s="32">
        <v>26</v>
      </c>
      <c r="B46" s="62" t="s">
        <v>61</v>
      </c>
      <c r="C46" s="74">
        <v>10702.2</v>
      </c>
      <c r="D46" s="51">
        <f t="shared" si="1"/>
        <v>61886.9</v>
      </c>
      <c r="E46" s="52">
        <f t="shared" si="2"/>
        <v>61944</v>
      </c>
      <c r="F46" s="53">
        <f t="shared" si="3"/>
        <v>-57.099999999998545</v>
      </c>
      <c r="G46" s="72">
        <v>0</v>
      </c>
      <c r="H46" s="73">
        <v>197.4</v>
      </c>
      <c r="I46" s="55">
        <f t="shared" si="4"/>
        <v>-197.4</v>
      </c>
      <c r="J46" s="73">
        <v>0</v>
      </c>
      <c r="K46" s="72">
        <v>34.5</v>
      </c>
      <c r="L46" s="55">
        <f t="shared" si="5"/>
        <v>-34.5</v>
      </c>
      <c r="M46" s="73">
        <v>332.9</v>
      </c>
      <c r="N46" s="72">
        <v>159.1</v>
      </c>
      <c r="O46" s="55">
        <f t="shared" si="6"/>
        <v>173.79999999999998</v>
      </c>
      <c r="P46" s="72">
        <v>61554</v>
      </c>
      <c r="Q46" s="73">
        <v>61553</v>
      </c>
      <c r="R46" s="55">
        <f t="shared" si="7"/>
        <v>1</v>
      </c>
      <c r="S46" s="70">
        <v>0</v>
      </c>
      <c r="T46" s="71">
        <v>0</v>
      </c>
      <c r="U46" s="56">
        <f t="shared" si="8"/>
        <v>0</v>
      </c>
      <c r="V46" s="51">
        <f t="shared" si="9"/>
        <v>72589.100000000006</v>
      </c>
      <c r="W46" s="52">
        <f t="shared" si="10"/>
        <v>56605.8</v>
      </c>
      <c r="X46" s="53">
        <f t="shared" si="11"/>
        <v>15983.300000000003</v>
      </c>
      <c r="Y46" s="70">
        <v>52869.1</v>
      </c>
      <c r="Z46" s="71">
        <v>47143.7</v>
      </c>
      <c r="AA46" s="52">
        <f t="shared" si="12"/>
        <v>5725.4000000000015</v>
      </c>
      <c r="AB46" s="72">
        <v>14220</v>
      </c>
      <c r="AC46" s="73">
        <v>7379.3</v>
      </c>
      <c r="AD46" s="52">
        <f t="shared" si="13"/>
        <v>6840.7</v>
      </c>
      <c r="AE46" s="73">
        <v>0</v>
      </c>
      <c r="AF46" s="72">
        <v>0</v>
      </c>
      <c r="AG46" s="52">
        <f t="shared" si="14"/>
        <v>0</v>
      </c>
      <c r="AH46" s="72">
        <v>5500</v>
      </c>
      <c r="AI46" s="73">
        <v>2082.8000000000002</v>
      </c>
      <c r="AJ46" s="53">
        <f t="shared" si="15"/>
        <v>3417.2</v>
      </c>
    </row>
    <row r="47" spans="1:36" ht="25.5">
      <c r="A47" s="32">
        <v>27</v>
      </c>
      <c r="B47" s="62" t="s">
        <v>62</v>
      </c>
      <c r="C47" s="74">
        <v>1929.4</v>
      </c>
      <c r="D47" s="51">
        <f t="shared" si="1"/>
        <v>27151.899999999998</v>
      </c>
      <c r="E47" s="52">
        <f t="shared" si="2"/>
        <v>26667.8</v>
      </c>
      <c r="F47" s="53">
        <f t="shared" si="3"/>
        <v>484.09999999999854</v>
      </c>
      <c r="G47" s="72">
        <v>0</v>
      </c>
      <c r="H47" s="73">
        <v>0</v>
      </c>
      <c r="I47" s="55">
        <f t="shared" si="4"/>
        <v>0</v>
      </c>
      <c r="J47" s="73">
        <v>0</v>
      </c>
      <c r="K47" s="72">
        <v>0</v>
      </c>
      <c r="L47" s="55">
        <f t="shared" si="5"/>
        <v>0</v>
      </c>
      <c r="M47" s="73">
        <v>829.3</v>
      </c>
      <c r="N47" s="72">
        <v>346</v>
      </c>
      <c r="O47" s="55">
        <f t="shared" si="6"/>
        <v>483.29999999999995</v>
      </c>
      <c r="P47" s="72">
        <v>26322.6</v>
      </c>
      <c r="Q47" s="73">
        <v>26321.8</v>
      </c>
      <c r="R47" s="55">
        <f t="shared" si="7"/>
        <v>0.7999999999992724</v>
      </c>
      <c r="S47" s="70">
        <v>0</v>
      </c>
      <c r="T47" s="71">
        <v>0</v>
      </c>
      <c r="U47" s="56">
        <f t="shared" si="8"/>
        <v>0</v>
      </c>
      <c r="V47" s="51">
        <f t="shared" si="9"/>
        <v>29081.3</v>
      </c>
      <c r="W47" s="52">
        <f t="shared" si="10"/>
        <v>26703.4</v>
      </c>
      <c r="X47" s="53">
        <f t="shared" si="11"/>
        <v>2377.8999999999978</v>
      </c>
      <c r="Y47" s="70">
        <v>25032</v>
      </c>
      <c r="Z47" s="71">
        <v>23763</v>
      </c>
      <c r="AA47" s="52">
        <f t="shared" si="12"/>
        <v>1269</v>
      </c>
      <c r="AB47" s="72">
        <v>3949.3</v>
      </c>
      <c r="AC47" s="73">
        <v>2870.8999999999996</v>
      </c>
      <c r="AD47" s="52">
        <f t="shared" si="13"/>
        <v>1078.4000000000005</v>
      </c>
      <c r="AE47" s="73">
        <v>0</v>
      </c>
      <c r="AF47" s="72">
        <v>0</v>
      </c>
      <c r="AG47" s="52">
        <f t="shared" si="14"/>
        <v>0</v>
      </c>
      <c r="AH47" s="72">
        <v>100</v>
      </c>
      <c r="AI47" s="73">
        <v>69.5</v>
      </c>
      <c r="AJ47" s="53">
        <f t="shared" si="15"/>
        <v>30.5</v>
      </c>
    </row>
    <row r="48" spans="1:36">
      <c r="A48" s="32">
        <v>28</v>
      </c>
      <c r="B48" s="62" t="s">
        <v>63</v>
      </c>
      <c r="C48" s="74">
        <v>1790.8</v>
      </c>
      <c r="D48" s="51">
        <f t="shared" si="1"/>
        <v>22615.200000000001</v>
      </c>
      <c r="E48" s="52">
        <f t="shared" si="2"/>
        <v>22614.7</v>
      </c>
      <c r="F48" s="53">
        <f t="shared" si="3"/>
        <v>0.5</v>
      </c>
      <c r="G48" s="72">
        <v>0</v>
      </c>
      <c r="H48" s="73">
        <v>271.89999999999998</v>
      </c>
      <c r="I48" s="55">
        <f t="shared" si="4"/>
        <v>-271.89999999999998</v>
      </c>
      <c r="J48" s="73">
        <v>0</v>
      </c>
      <c r="K48" s="72">
        <v>0</v>
      </c>
      <c r="L48" s="55">
        <f t="shared" si="5"/>
        <v>0</v>
      </c>
      <c r="M48" s="73">
        <v>351.4</v>
      </c>
      <c r="N48" s="72">
        <v>79.599999999999994</v>
      </c>
      <c r="O48" s="55">
        <f t="shared" si="6"/>
        <v>271.79999999999995</v>
      </c>
      <c r="P48" s="72">
        <v>22263.8</v>
      </c>
      <c r="Q48" s="73">
        <v>22263.200000000001</v>
      </c>
      <c r="R48" s="55">
        <f t="shared" si="7"/>
        <v>0.59999999999854481</v>
      </c>
      <c r="S48" s="70">
        <v>0</v>
      </c>
      <c r="T48" s="71">
        <v>0</v>
      </c>
      <c r="U48" s="56">
        <f t="shared" si="8"/>
        <v>0</v>
      </c>
      <c r="V48" s="51">
        <f t="shared" si="9"/>
        <v>24405.999999999996</v>
      </c>
      <c r="W48" s="52">
        <f t="shared" si="10"/>
        <v>21089.9</v>
      </c>
      <c r="X48" s="53">
        <f t="shared" si="11"/>
        <v>3316.0999999999949</v>
      </c>
      <c r="Y48" s="70">
        <v>22268.399999999998</v>
      </c>
      <c r="Z48" s="71">
        <v>19736.2</v>
      </c>
      <c r="AA48" s="52">
        <f t="shared" si="12"/>
        <v>2532.1999999999971</v>
      </c>
      <c r="AB48" s="72">
        <v>1562.6</v>
      </c>
      <c r="AC48" s="73">
        <v>1013.7</v>
      </c>
      <c r="AD48" s="52">
        <f t="shared" si="13"/>
        <v>548.89999999999986</v>
      </c>
      <c r="AE48" s="73">
        <v>0</v>
      </c>
      <c r="AF48" s="72">
        <v>0</v>
      </c>
      <c r="AG48" s="52">
        <f t="shared" si="14"/>
        <v>0</v>
      </c>
      <c r="AH48" s="72">
        <v>575</v>
      </c>
      <c r="AI48" s="73">
        <v>340</v>
      </c>
      <c r="AJ48" s="53">
        <f t="shared" si="15"/>
        <v>235</v>
      </c>
    </row>
    <row r="49" spans="1:36" ht="25.5">
      <c r="A49" s="32">
        <v>29</v>
      </c>
      <c r="B49" s="63" t="s">
        <v>64</v>
      </c>
      <c r="C49" s="74">
        <v>616.29999999999995</v>
      </c>
      <c r="D49" s="51">
        <f t="shared" si="1"/>
        <v>25468.400000000001</v>
      </c>
      <c r="E49" s="52">
        <f t="shared" si="2"/>
        <v>25467.9</v>
      </c>
      <c r="F49" s="53">
        <f t="shared" si="3"/>
        <v>0.5</v>
      </c>
      <c r="G49" s="72">
        <v>0</v>
      </c>
      <c r="H49" s="73">
        <v>0</v>
      </c>
      <c r="I49" s="55">
        <f t="shared" si="4"/>
        <v>0</v>
      </c>
      <c r="J49" s="73">
        <v>0</v>
      </c>
      <c r="K49" s="72">
        <v>0</v>
      </c>
      <c r="L49" s="55">
        <f t="shared" si="5"/>
        <v>0</v>
      </c>
      <c r="M49" s="73">
        <v>151.69999999999999</v>
      </c>
      <c r="N49" s="72">
        <v>151.69999999999999</v>
      </c>
      <c r="O49" s="55">
        <f t="shared" si="6"/>
        <v>0</v>
      </c>
      <c r="P49" s="72">
        <v>25316.7</v>
      </c>
      <c r="Q49" s="73">
        <v>25316.2</v>
      </c>
      <c r="R49" s="55">
        <f t="shared" si="7"/>
        <v>0.5</v>
      </c>
      <c r="S49" s="70">
        <v>0</v>
      </c>
      <c r="T49" s="71">
        <v>0</v>
      </c>
      <c r="U49" s="56">
        <f t="shared" si="8"/>
        <v>0</v>
      </c>
      <c r="V49" s="51">
        <f t="shared" si="9"/>
        <v>26084.7</v>
      </c>
      <c r="W49" s="52">
        <f t="shared" si="10"/>
        <v>22794.500000000004</v>
      </c>
      <c r="X49" s="53">
        <f t="shared" si="11"/>
        <v>3290.1999999999971</v>
      </c>
      <c r="Y49" s="70">
        <v>22746.7</v>
      </c>
      <c r="Z49" s="71">
        <v>20270.7</v>
      </c>
      <c r="AA49" s="52">
        <f t="shared" si="12"/>
        <v>2476</v>
      </c>
      <c r="AB49" s="72">
        <v>3257</v>
      </c>
      <c r="AC49" s="73">
        <v>2485.4</v>
      </c>
      <c r="AD49" s="52">
        <f t="shared" si="13"/>
        <v>771.59999999999991</v>
      </c>
      <c r="AE49" s="73">
        <v>0</v>
      </c>
      <c r="AF49" s="72">
        <v>0</v>
      </c>
      <c r="AG49" s="52">
        <f t="shared" si="14"/>
        <v>0</v>
      </c>
      <c r="AH49" s="72">
        <v>81</v>
      </c>
      <c r="AI49" s="73">
        <v>38.4</v>
      </c>
      <c r="AJ49" s="53">
        <f t="shared" si="15"/>
        <v>42.6</v>
      </c>
    </row>
    <row r="50" spans="1:36">
      <c r="A50" s="32">
        <v>30</v>
      </c>
      <c r="B50" s="62" t="s">
        <v>65</v>
      </c>
      <c r="C50" s="74">
        <v>814.5</v>
      </c>
      <c r="D50" s="51">
        <f t="shared" si="1"/>
        <v>21213.8</v>
      </c>
      <c r="E50" s="52">
        <f t="shared" si="2"/>
        <v>21213</v>
      </c>
      <c r="F50" s="53">
        <f t="shared" si="3"/>
        <v>0.7999999999992724</v>
      </c>
      <c r="G50" s="72">
        <v>0</v>
      </c>
      <c r="H50" s="73">
        <v>0</v>
      </c>
      <c r="I50" s="55">
        <f t="shared" si="4"/>
        <v>0</v>
      </c>
      <c r="J50" s="73">
        <v>0</v>
      </c>
      <c r="K50" s="72">
        <v>0</v>
      </c>
      <c r="L50" s="55">
        <f t="shared" si="5"/>
        <v>0</v>
      </c>
      <c r="M50" s="73">
        <v>84.7</v>
      </c>
      <c r="N50" s="72">
        <v>84.6</v>
      </c>
      <c r="O50" s="55">
        <f t="shared" si="6"/>
        <v>0.10000000000000853</v>
      </c>
      <c r="P50" s="72">
        <v>21129.1</v>
      </c>
      <c r="Q50" s="73">
        <v>21128.400000000001</v>
      </c>
      <c r="R50" s="55">
        <f t="shared" si="7"/>
        <v>0.69999999999708962</v>
      </c>
      <c r="S50" s="70">
        <v>0</v>
      </c>
      <c r="T50" s="71">
        <v>0</v>
      </c>
      <c r="U50" s="56">
        <f t="shared" si="8"/>
        <v>0</v>
      </c>
      <c r="V50" s="51">
        <f t="shared" si="9"/>
        <v>22028.3</v>
      </c>
      <c r="W50" s="52">
        <f t="shared" si="10"/>
        <v>19456.399999999998</v>
      </c>
      <c r="X50" s="53">
        <f t="shared" si="11"/>
        <v>2571.9000000000015</v>
      </c>
      <c r="Y50" s="70">
        <v>20433.599999999999</v>
      </c>
      <c r="Z50" s="71">
        <v>18316.599999999999</v>
      </c>
      <c r="AA50" s="52">
        <f t="shared" si="12"/>
        <v>2117</v>
      </c>
      <c r="AB50" s="72">
        <v>1574.7</v>
      </c>
      <c r="AC50" s="73">
        <v>1136.8000000000002</v>
      </c>
      <c r="AD50" s="52">
        <f t="shared" si="13"/>
        <v>437.89999999999986</v>
      </c>
      <c r="AE50" s="73">
        <v>0</v>
      </c>
      <c r="AF50" s="72">
        <v>0</v>
      </c>
      <c r="AG50" s="52">
        <f t="shared" si="14"/>
        <v>0</v>
      </c>
      <c r="AH50" s="72">
        <v>20</v>
      </c>
      <c r="AI50" s="73">
        <v>3</v>
      </c>
      <c r="AJ50" s="53">
        <f t="shared" si="15"/>
        <v>17</v>
      </c>
    </row>
    <row r="51" spans="1:36" ht="25.5">
      <c r="A51" s="32">
        <v>31</v>
      </c>
      <c r="B51" s="63" t="s">
        <v>66</v>
      </c>
      <c r="C51" s="74">
        <v>14820.4</v>
      </c>
      <c r="D51" s="51">
        <f t="shared" si="1"/>
        <v>33657.200000000004</v>
      </c>
      <c r="E51" s="52">
        <f t="shared" si="2"/>
        <v>33607</v>
      </c>
      <c r="F51" s="53">
        <f t="shared" si="3"/>
        <v>50.200000000004366</v>
      </c>
      <c r="G51" s="72">
        <v>0</v>
      </c>
      <c r="H51" s="73">
        <v>0</v>
      </c>
      <c r="I51" s="55">
        <f t="shared" si="4"/>
        <v>0</v>
      </c>
      <c r="J51" s="73">
        <v>0</v>
      </c>
      <c r="K51" s="72">
        <v>0</v>
      </c>
      <c r="L51" s="55">
        <f t="shared" si="5"/>
        <v>0</v>
      </c>
      <c r="M51" s="73">
        <v>65.3</v>
      </c>
      <c r="N51" s="72">
        <v>15.3</v>
      </c>
      <c r="O51" s="55">
        <f t="shared" si="6"/>
        <v>50</v>
      </c>
      <c r="P51" s="72">
        <v>33591.9</v>
      </c>
      <c r="Q51" s="73">
        <v>33591.699999999997</v>
      </c>
      <c r="R51" s="55">
        <f t="shared" si="7"/>
        <v>0.20000000000436557</v>
      </c>
      <c r="S51" s="70">
        <v>0</v>
      </c>
      <c r="T51" s="71">
        <v>0</v>
      </c>
      <c r="U51" s="56">
        <f t="shared" si="8"/>
        <v>0</v>
      </c>
      <c r="V51" s="51">
        <f t="shared" si="9"/>
        <v>48477.600000000006</v>
      </c>
      <c r="W51" s="52">
        <f t="shared" si="10"/>
        <v>33904.1</v>
      </c>
      <c r="X51" s="53">
        <f t="shared" si="11"/>
        <v>14573.500000000007</v>
      </c>
      <c r="Y51" s="70">
        <v>33532.300000000003</v>
      </c>
      <c r="Z51" s="71">
        <v>28819.1</v>
      </c>
      <c r="AA51" s="52">
        <f t="shared" si="12"/>
        <v>4713.2000000000044</v>
      </c>
      <c r="AB51" s="72">
        <v>12145.3</v>
      </c>
      <c r="AC51" s="73">
        <v>4254</v>
      </c>
      <c r="AD51" s="52">
        <f t="shared" si="13"/>
        <v>7891.2999999999993</v>
      </c>
      <c r="AE51" s="73">
        <v>0</v>
      </c>
      <c r="AF51" s="72">
        <v>0</v>
      </c>
      <c r="AG51" s="52">
        <f t="shared" si="14"/>
        <v>0</v>
      </c>
      <c r="AH51" s="72">
        <v>2800</v>
      </c>
      <c r="AI51" s="73">
        <v>831</v>
      </c>
      <c r="AJ51" s="53">
        <f t="shared" si="15"/>
        <v>1969</v>
      </c>
    </row>
    <row r="52" spans="1:36" ht="25.5">
      <c r="A52" s="32">
        <v>32</v>
      </c>
      <c r="B52" s="62" t="s">
        <v>67</v>
      </c>
      <c r="C52" s="74">
        <v>2684</v>
      </c>
      <c r="D52" s="51">
        <f t="shared" si="1"/>
        <v>38336.300000000003</v>
      </c>
      <c r="E52" s="52">
        <f t="shared" si="2"/>
        <v>38222.5</v>
      </c>
      <c r="F52" s="53">
        <f t="shared" si="3"/>
        <v>113.80000000000291</v>
      </c>
      <c r="G52" s="72">
        <v>0</v>
      </c>
      <c r="H52" s="73">
        <v>60.7</v>
      </c>
      <c r="I52" s="55">
        <f t="shared" si="4"/>
        <v>-60.7</v>
      </c>
      <c r="J52" s="73">
        <v>0</v>
      </c>
      <c r="K52" s="72">
        <v>185</v>
      </c>
      <c r="L52" s="55">
        <f t="shared" si="5"/>
        <v>-185</v>
      </c>
      <c r="M52" s="73">
        <v>1096.5</v>
      </c>
      <c r="N52" s="72">
        <v>922.4</v>
      </c>
      <c r="O52" s="55">
        <f t="shared" si="6"/>
        <v>174.10000000000002</v>
      </c>
      <c r="P52" s="72">
        <v>37054.800000000003</v>
      </c>
      <c r="Q52" s="73">
        <v>37054.400000000001</v>
      </c>
      <c r="R52" s="55">
        <f t="shared" si="7"/>
        <v>0.40000000000145519</v>
      </c>
      <c r="S52" s="70">
        <v>185</v>
      </c>
      <c r="T52" s="71">
        <v>0</v>
      </c>
      <c r="U52" s="56">
        <f t="shared" si="8"/>
        <v>185</v>
      </c>
      <c r="V52" s="51">
        <f t="shared" si="9"/>
        <v>41020.300000000003</v>
      </c>
      <c r="W52" s="52">
        <f t="shared" si="10"/>
        <v>34677.1</v>
      </c>
      <c r="X52" s="53">
        <f t="shared" si="11"/>
        <v>6343.2000000000044</v>
      </c>
      <c r="Y52" s="70">
        <v>34300</v>
      </c>
      <c r="Z52" s="71">
        <v>31216</v>
      </c>
      <c r="AA52" s="52">
        <f t="shared" si="12"/>
        <v>3084</v>
      </c>
      <c r="AB52" s="72">
        <v>6077.3</v>
      </c>
      <c r="AC52" s="73">
        <v>3455.0999999999995</v>
      </c>
      <c r="AD52" s="52">
        <f t="shared" si="13"/>
        <v>2622.2000000000007</v>
      </c>
      <c r="AE52" s="73">
        <v>0</v>
      </c>
      <c r="AF52" s="72">
        <v>0</v>
      </c>
      <c r="AG52" s="52">
        <f t="shared" si="14"/>
        <v>0</v>
      </c>
      <c r="AH52" s="72">
        <v>643</v>
      </c>
      <c r="AI52" s="73">
        <v>6</v>
      </c>
      <c r="AJ52" s="53">
        <f t="shared" si="15"/>
        <v>637</v>
      </c>
    </row>
    <row r="53" spans="1:36">
      <c r="A53" s="32">
        <v>33</v>
      </c>
      <c r="B53" s="62" t="s">
        <v>68</v>
      </c>
      <c r="C53" s="74">
        <v>537</v>
      </c>
      <c r="D53" s="51">
        <f t="shared" si="1"/>
        <v>24371.399999999998</v>
      </c>
      <c r="E53" s="52">
        <f t="shared" si="2"/>
        <v>24370.3</v>
      </c>
      <c r="F53" s="53">
        <f t="shared" si="3"/>
        <v>1.0999999999985448</v>
      </c>
      <c r="G53" s="72">
        <v>0</v>
      </c>
      <c r="H53" s="73">
        <v>154.19999999999999</v>
      </c>
      <c r="I53" s="55">
        <f t="shared" si="4"/>
        <v>-154.19999999999999</v>
      </c>
      <c r="J53" s="73">
        <v>0</v>
      </c>
      <c r="K53" s="72">
        <v>0</v>
      </c>
      <c r="L53" s="55">
        <f t="shared" si="5"/>
        <v>0</v>
      </c>
      <c r="M53" s="73">
        <v>230.8</v>
      </c>
      <c r="N53" s="72">
        <v>76.5</v>
      </c>
      <c r="O53" s="55">
        <f t="shared" si="6"/>
        <v>154.30000000000001</v>
      </c>
      <c r="P53" s="72">
        <v>24140.6</v>
      </c>
      <c r="Q53" s="73">
        <v>24139.599999999999</v>
      </c>
      <c r="R53" s="55">
        <f t="shared" si="7"/>
        <v>1</v>
      </c>
      <c r="S53" s="70">
        <v>0</v>
      </c>
      <c r="T53" s="71">
        <v>0</v>
      </c>
      <c r="U53" s="56">
        <f t="shared" si="8"/>
        <v>0</v>
      </c>
      <c r="V53" s="51">
        <f t="shared" si="9"/>
        <v>24908.400000000001</v>
      </c>
      <c r="W53" s="52">
        <f t="shared" si="10"/>
        <v>21867.5</v>
      </c>
      <c r="X53" s="53">
        <f t="shared" si="11"/>
        <v>3040.9000000000015</v>
      </c>
      <c r="Y53" s="70">
        <v>22829.9</v>
      </c>
      <c r="Z53" s="71">
        <v>20483.099999999999</v>
      </c>
      <c r="AA53" s="52">
        <f t="shared" si="12"/>
        <v>2346.8000000000029</v>
      </c>
      <c r="AB53" s="72">
        <v>2048.5</v>
      </c>
      <c r="AC53" s="73">
        <v>1378.3999999999999</v>
      </c>
      <c r="AD53" s="52">
        <f t="shared" si="13"/>
        <v>670.10000000000014</v>
      </c>
      <c r="AE53" s="73">
        <v>0</v>
      </c>
      <c r="AF53" s="72">
        <v>0</v>
      </c>
      <c r="AG53" s="52">
        <f t="shared" si="14"/>
        <v>0</v>
      </c>
      <c r="AH53" s="72">
        <v>30</v>
      </c>
      <c r="AI53" s="73">
        <v>6</v>
      </c>
      <c r="AJ53" s="53">
        <f t="shared" si="15"/>
        <v>24</v>
      </c>
    </row>
    <row r="54" spans="1:36">
      <c r="A54" s="32">
        <v>34</v>
      </c>
      <c r="B54" s="62" t="s">
        <v>69</v>
      </c>
      <c r="C54" s="74">
        <v>1411.3</v>
      </c>
      <c r="D54" s="51">
        <f t="shared" si="1"/>
        <v>22787</v>
      </c>
      <c r="E54" s="52">
        <f t="shared" si="2"/>
        <v>22906.5</v>
      </c>
      <c r="F54" s="53">
        <f t="shared" si="3"/>
        <v>-119.5</v>
      </c>
      <c r="G54" s="72">
        <v>0</v>
      </c>
      <c r="H54" s="73">
        <v>120</v>
      </c>
      <c r="I54" s="55">
        <f t="shared" si="4"/>
        <v>-120</v>
      </c>
      <c r="J54" s="73">
        <v>0</v>
      </c>
      <c r="K54" s="72">
        <v>0</v>
      </c>
      <c r="L54" s="55">
        <f t="shared" si="5"/>
        <v>0</v>
      </c>
      <c r="M54" s="73">
        <v>175.9</v>
      </c>
      <c r="N54" s="72">
        <v>176</v>
      </c>
      <c r="O54" s="55">
        <f t="shared" si="6"/>
        <v>-9.9999999999994316E-2</v>
      </c>
      <c r="P54" s="72">
        <v>22611.1</v>
      </c>
      <c r="Q54" s="73">
        <v>22610.5</v>
      </c>
      <c r="R54" s="55">
        <f t="shared" si="7"/>
        <v>0.59999999999854481</v>
      </c>
      <c r="S54" s="70">
        <v>0</v>
      </c>
      <c r="T54" s="71">
        <v>0</v>
      </c>
      <c r="U54" s="56">
        <f t="shared" si="8"/>
        <v>0</v>
      </c>
      <c r="V54" s="51">
        <f t="shared" si="9"/>
        <v>24198.300000000003</v>
      </c>
      <c r="W54" s="52">
        <f t="shared" si="10"/>
        <v>21025.7</v>
      </c>
      <c r="X54" s="53">
        <f t="shared" si="11"/>
        <v>3172.6000000000022</v>
      </c>
      <c r="Y54" s="70">
        <v>21422.400000000001</v>
      </c>
      <c r="Z54" s="71">
        <v>19338</v>
      </c>
      <c r="AA54" s="52">
        <f t="shared" si="12"/>
        <v>2084.4000000000015</v>
      </c>
      <c r="AB54" s="72">
        <v>2585.9</v>
      </c>
      <c r="AC54" s="73">
        <v>1594.6999999999998</v>
      </c>
      <c r="AD54" s="52">
        <f t="shared" si="13"/>
        <v>991.20000000000027</v>
      </c>
      <c r="AE54" s="73">
        <v>0</v>
      </c>
      <c r="AF54" s="72">
        <v>0</v>
      </c>
      <c r="AG54" s="52">
        <f t="shared" si="14"/>
        <v>0</v>
      </c>
      <c r="AH54" s="72">
        <v>190</v>
      </c>
      <c r="AI54" s="73">
        <v>93</v>
      </c>
      <c r="AJ54" s="53">
        <f t="shared" si="15"/>
        <v>97</v>
      </c>
    </row>
    <row r="55" spans="1:36">
      <c r="A55" s="32">
        <v>35</v>
      </c>
      <c r="B55" s="62" t="s">
        <v>70</v>
      </c>
      <c r="C55" s="74">
        <v>615.79999999999995</v>
      </c>
      <c r="D55" s="51">
        <f t="shared" si="1"/>
        <v>24235.100000000002</v>
      </c>
      <c r="E55" s="52">
        <f t="shared" si="2"/>
        <v>24234.799999999999</v>
      </c>
      <c r="F55" s="53">
        <f t="shared" si="3"/>
        <v>0.30000000000291038</v>
      </c>
      <c r="G55" s="72">
        <v>0</v>
      </c>
      <c r="H55" s="73">
        <v>0</v>
      </c>
      <c r="I55" s="55">
        <f t="shared" si="4"/>
        <v>0</v>
      </c>
      <c r="J55" s="73">
        <v>0</v>
      </c>
      <c r="K55" s="72">
        <v>0</v>
      </c>
      <c r="L55" s="55">
        <f t="shared" si="5"/>
        <v>0</v>
      </c>
      <c r="M55" s="73">
        <v>99.4</v>
      </c>
      <c r="N55" s="72">
        <v>99.5</v>
      </c>
      <c r="O55" s="55">
        <f t="shared" si="6"/>
        <v>-9.9999999999994316E-2</v>
      </c>
      <c r="P55" s="72">
        <v>24135.7</v>
      </c>
      <c r="Q55" s="73">
        <v>24135.3</v>
      </c>
      <c r="R55" s="55">
        <f t="shared" si="7"/>
        <v>0.40000000000145519</v>
      </c>
      <c r="S55" s="70">
        <v>0</v>
      </c>
      <c r="T55" s="71">
        <v>0</v>
      </c>
      <c r="U55" s="56">
        <f t="shared" si="8"/>
        <v>0</v>
      </c>
      <c r="V55" s="51">
        <f t="shared" si="9"/>
        <v>24850.9</v>
      </c>
      <c r="W55" s="52">
        <f t="shared" si="10"/>
        <v>22209.4</v>
      </c>
      <c r="X55" s="53">
        <f t="shared" si="11"/>
        <v>2641.5</v>
      </c>
      <c r="Y55" s="70">
        <v>21998.5</v>
      </c>
      <c r="Z55" s="71">
        <v>19992.3</v>
      </c>
      <c r="AA55" s="52">
        <f t="shared" si="12"/>
        <v>2006.2000000000007</v>
      </c>
      <c r="AB55" s="72">
        <v>2643.4</v>
      </c>
      <c r="AC55" s="73">
        <v>2214.1000000000004</v>
      </c>
      <c r="AD55" s="52">
        <f t="shared" si="13"/>
        <v>429.29999999999973</v>
      </c>
      <c r="AE55" s="73">
        <v>0</v>
      </c>
      <c r="AF55" s="72">
        <v>0</v>
      </c>
      <c r="AG55" s="52">
        <f t="shared" si="14"/>
        <v>0</v>
      </c>
      <c r="AH55" s="72">
        <v>209</v>
      </c>
      <c r="AI55" s="73">
        <v>3</v>
      </c>
      <c r="AJ55" s="53">
        <f t="shared" si="15"/>
        <v>206</v>
      </c>
    </row>
    <row r="56" spans="1:36">
      <c r="A56" s="32">
        <v>36</v>
      </c>
      <c r="B56" s="62" t="s">
        <v>71</v>
      </c>
      <c r="C56" s="74">
        <v>1917.7</v>
      </c>
      <c r="D56" s="51">
        <f t="shared" si="1"/>
        <v>24853.5</v>
      </c>
      <c r="E56" s="52">
        <f t="shared" si="2"/>
        <v>24853.200000000001</v>
      </c>
      <c r="F56" s="53">
        <f t="shared" si="3"/>
        <v>0.2999999999992724</v>
      </c>
      <c r="G56" s="72">
        <v>0</v>
      </c>
      <c r="H56" s="73">
        <v>408.2</v>
      </c>
      <c r="I56" s="55">
        <f t="shared" si="4"/>
        <v>-408.2</v>
      </c>
      <c r="J56" s="73">
        <v>0</v>
      </c>
      <c r="K56" s="72">
        <v>0</v>
      </c>
      <c r="L56" s="55">
        <f t="shared" si="5"/>
        <v>0</v>
      </c>
      <c r="M56" s="73">
        <v>600.20000000000005</v>
      </c>
      <c r="N56" s="72">
        <v>192</v>
      </c>
      <c r="O56" s="55">
        <f t="shared" si="6"/>
        <v>408.20000000000005</v>
      </c>
      <c r="P56" s="72">
        <v>24253.3</v>
      </c>
      <c r="Q56" s="73">
        <v>24253</v>
      </c>
      <c r="R56" s="55">
        <f t="shared" si="7"/>
        <v>0.2999999999992724</v>
      </c>
      <c r="S56" s="70">
        <v>0</v>
      </c>
      <c r="T56" s="71">
        <v>0</v>
      </c>
      <c r="U56" s="56">
        <f t="shared" si="8"/>
        <v>0</v>
      </c>
      <c r="V56" s="51">
        <f t="shared" si="9"/>
        <v>26771.200000000001</v>
      </c>
      <c r="W56" s="52">
        <f t="shared" si="10"/>
        <v>22601.800000000003</v>
      </c>
      <c r="X56" s="53">
        <f t="shared" si="11"/>
        <v>4169.3999999999978</v>
      </c>
      <c r="Y56" s="70">
        <v>24089.200000000001</v>
      </c>
      <c r="Z56" s="71">
        <v>20652.400000000001</v>
      </c>
      <c r="AA56" s="52">
        <f t="shared" si="12"/>
        <v>3436.7999999999993</v>
      </c>
      <c r="AB56" s="72">
        <v>2652</v>
      </c>
      <c r="AC56" s="73">
        <v>1930.4</v>
      </c>
      <c r="AD56" s="52">
        <f t="shared" si="13"/>
        <v>721.59999999999991</v>
      </c>
      <c r="AE56" s="73">
        <v>0</v>
      </c>
      <c r="AF56" s="72">
        <v>0</v>
      </c>
      <c r="AG56" s="52">
        <f t="shared" si="14"/>
        <v>0</v>
      </c>
      <c r="AH56" s="72">
        <v>30</v>
      </c>
      <c r="AI56" s="73">
        <v>19</v>
      </c>
      <c r="AJ56" s="53">
        <f t="shared" si="15"/>
        <v>11</v>
      </c>
    </row>
    <row r="57" spans="1:36">
      <c r="A57" s="32">
        <v>37</v>
      </c>
      <c r="B57" s="62" t="s">
        <v>72</v>
      </c>
      <c r="C57" s="74">
        <v>6519.6</v>
      </c>
      <c r="D57" s="51">
        <f t="shared" si="1"/>
        <v>23106.7</v>
      </c>
      <c r="E57" s="52">
        <f t="shared" si="2"/>
        <v>23111.3</v>
      </c>
      <c r="F57" s="53">
        <f t="shared" si="3"/>
        <v>-4.5999999999985448</v>
      </c>
      <c r="G57" s="72">
        <v>0</v>
      </c>
      <c r="H57" s="73">
        <v>0</v>
      </c>
      <c r="I57" s="55">
        <f t="shared" si="4"/>
        <v>0</v>
      </c>
      <c r="J57" s="73">
        <v>0</v>
      </c>
      <c r="K57" s="72">
        <v>5</v>
      </c>
      <c r="L57" s="55">
        <f t="shared" si="5"/>
        <v>-5</v>
      </c>
      <c r="M57" s="73">
        <v>38.200000000000003</v>
      </c>
      <c r="N57" s="72">
        <v>38.299999999999997</v>
      </c>
      <c r="O57" s="55">
        <f t="shared" si="6"/>
        <v>-9.9999999999994316E-2</v>
      </c>
      <c r="P57" s="72">
        <v>23068.5</v>
      </c>
      <c r="Q57" s="73">
        <v>23068</v>
      </c>
      <c r="R57" s="55">
        <f t="shared" si="7"/>
        <v>0.5</v>
      </c>
      <c r="S57" s="70">
        <v>0</v>
      </c>
      <c r="T57" s="71">
        <v>0</v>
      </c>
      <c r="U57" s="56">
        <f t="shared" si="8"/>
        <v>0</v>
      </c>
      <c r="V57" s="51">
        <f t="shared" si="9"/>
        <v>29626.300000000003</v>
      </c>
      <c r="W57" s="52">
        <f t="shared" si="10"/>
        <v>22081.3</v>
      </c>
      <c r="X57" s="53">
        <f t="shared" si="11"/>
        <v>7545.0000000000036</v>
      </c>
      <c r="Y57" s="70">
        <v>24530.9</v>
      </c>
      <c r="Z57" s="71">
        <v>20609.2</v>
      </c>
      <c r="AA57" s="52">
        <f t="shared" si="12"/>
        <v>3921.7000000000007</v>
      </c>
      <c r="AB57" s="72">
        <v>3883.3999999999996</v>
      </c>
      <c r="AC57" s="73">
        <v>1278.3000000000002</v>
      </c>
      <c r="AD57" s="52">
        <f t="shared" si="13"/>
        <v>2605.0999999999995</v>
      </c>
      <c r="AE57" s="73">
        <v>0</v>
      </c>
      <c r="AF57" s="72">
        <v>0</v>
      </c>
      <c r="AG57" s="52">
        <f t="shared" si="14"/>
        <v>0</v>
      </c>
      <c r="AH57" s="72">
        <v>1212</v>
      </c>
      <c r="AI57" s="73">
        <v>193.8</v>
      </c>
      <c r="AJ57" s="53">
        <f t="shared" si="15"/>
        <v>1018.2</v>
      </c>
    </row>
    <row r="58" spans="1:36" ht="38.25">
      <c r="A58" s="32">
        <v>38</v>
      </c>
      <c r="B58" s="62" t="s">
        <v>73</v>
      </c>
      <c r="C58" s="74">
        <v>15731</v>
      </c>
      <c r="D58" s="51">
        <f t="shared" si="1"/>
        <v>48204.6</v>
      </c>
      <c r="E58" s="52">
        <f t="shared" si="2"/>
        <v>48217.4</v>
      </c>
      <c r="F58" s="53">
        <f t="shared" si="3"/>
        <v>-12.80000000000291</v>
      </c>
      <c r="G58" s="72">
        <v>0</v>
      </c>
      <c r="H58" s="73">
        <v>116.2</v>
      </c>
      <c r="I58" s="55">
        <f t="shared" si="4"/>
        <v>-116.2</v>
      </c>
      <c r="J58" s="73">
        <v>0</v>
      </c>
      <c r="K58" s="72">
        <v>0</v>
      </c>
      <c r="L58" s="55">
        <f t="shared" si="5"/>
        <v>0</v>
      </c>
      <c r="M58" s="73">
        <v>180.9</v>
      </c>
      <c r="N58" s="72">
        <v>84.2</v>
      </c>
      <c r="O58" s="55">
        <f t="shared" si="6"/>
        <v>96.7</v>
      </c>
      <c r="P58" s="72">
        <v>48017.7</v>
      </c>
      <c r="Q58" s="73">
        <v>48017</v>
      </c>
      <c r="R58" s="55">
        <f t="shared" si="7"/>
        <v>0.69999999999708962</v>
      </c>
      <c r="S58" s="70">
        <v>6</v>
      </c>
      <c r="T58" s="71">
        <v>0</v>
      </c>
      <c r="U58" s="56">
        <f t="shared" si="8"/>
        <v>6</v>
      </c>
      <c r="V58" s="51">
        <f t="shared" si="9"/>
        <v>63935.600000000006</v>
      </c>
      <c r="W58" s="52">
        <f t="shared" si="10"/>
        <v>46054.799999999996</v>
      </c>
      <c r="X58" s="53">
        <f t="shared" si="11"/>
        <v>17880.80000000001</v>
      </c>
      <c r="Y58" s="70">
        <v>47724.4</v>
      </c>
      <c r="Z58" s="71">
        <v>36653.199999999997</v>
      </c>
      <c r="AA58" s="52">
        <f t="shared" si="12"/>
        <v>11071.200000000004</v>
      </c>
      <c r="AB58" s="72">
        <v>10521.2</v>
      </c>
      <c r="AC58" s="73">
        <v>6461.2</v>
      </c>
      <c r="AD58" s="52">
        <f t="shared" si="13"/>
        <v>4060.0000000000009</v>
      </c>
      <c r="AE58" s="73">
        <v>0</v>
      </c>
      <c r="AF58" s="72">
        <v>0</v>
      </c>
      <c r="AG58" s="52">
        <f t="shared" si="14"/>
        <v>0</v>
      </c>
      <c r="AH58" s="72">
        <v>5690</v>
      </c>
      <c r="AI58" s="73">
        <v>2940.3999999999996</v>
      </c>
      <c r="AJ58" s="53">
        <f t="shared" si="15"/>
        <v>2749.6000000000004</v>
      </c>
    </row>
    <row r="59" spans="1:36">
      <c r="A59" s="32">
        <v>39</v>
      </c>
      <c r="B59" s="62" t="s">
        <v>74</v>
      </c>
      <c r="C59" s="74">
        <v>351.9</v>
      </c>
      <c r="D59" s="51">
        <f t="shared" si="1"/>
        <v>27704.199999999997</v>
      </c>
      <c r="E59" s="52">
        <f t="shared" si="2"/>
        <v>27721.8</v>
      </c>
      <c r="F59" s="53">
        <f t="shared" si="3"/>
        <v>-17.600000000002183</v>
      </c>
      <c r="G59" s="72">
        <v>0</v>
      </c>
      <c r="H59" s="73">
        <v>119.8</v>
      </c>
      <c r="I59" s="55">
        <f t="shared" si="4"/>
        <v>-119.8</v>
      </c>
      <c r="J59" s="73">
        <v>0</v>
      </c>
      <c r="K59" s="72">
        <v>0</v>
      </c>
      <c r="L59" s="55">
        <f t="shared" si="5"/>
        <v>0</v>
      </c>
      <c r="M59" s="73">
        <v>359.6</v>
      </c>
      <c r="N59" s="72">
        <v>257.89999999999998</v>
      </c>
      <c r="O59" s="55">
        <f t="shared" si="6"/>
        <v>101.70000000000005</v>
      </c>
      <c r="P59" s="72">
        <v>27344.6</v>
      </c>
      <c r="Q59" s="73">
        <v>27344.1</v>
      </c>
      <c r="R59" s="55">
        <f t="shared" si="7"/>
        <v>0.5</v>
      </c>
      <c r="S59" s="70">
        <v>0</v>
      </c>
      <c r="T59" s="71">
        <v>0</v>
      </c>
      <c r="U59" s="56">
        <f t="shared" si="8"/>
        <v>0</v>
      </c>
      <c r="V59" s="51">
        <f t="shared" si="9"/>
        <v>28056.1</v>
      </c>
      <c r="W59" s="52">
        <f t="shared" si="10"/>
        <v>25654.400000000001</v>
      </c>
      <c r="X59" s="53">
        <f t="shared" si="11"/>
        <v>2401.6999999999971</v>
      </c>
      <c r="Y59" s="70">
        <v>25099</v>
      </c>
      <c r="Z59" s="71">
        <v>23210</v>
      </c>
      <c r="AA59" s="52">
        <f t="shared" si="12"/>
        <v>1889</v>
      </c>
      <c r="AB59" s="72">
        <v>2780.1000000000004</v>
      </c>
      <c r="AC59" s="73">
        <v>2288.5</v>
      </c>
      <c r="AD59" s="52">
        <f t="shared" si="13"/>
        <v>491.60000000000036</v>
      </c>
      <c r="AE59" s="73">
        <v>0</v>
      </c>
      <c r="AF59" s="72">
        <v>0</v>
      </c>
      <c r="AG59" s="52">
        <f t="shared" si="14"/>
        <v>0</v>
      </c>
      <c r="AH59" s="72">
        <v>177</v>
      </c>
      <c r="AI59" s="73">
        <v>155.9</v>
      </c>
      <c r="AJ59" s="53">
        <f t="shared" si="15"/>
        <v>21.099999999999994</v>
      </c>
    </row>
    <row r="60" spans="1:36">
      <c r="A60" s="32">
        <v>40</v>
      </c>
      <c r="B60" s="62" t="s">
        <v>75</v>
      </c>
      <c r="C60" s="74">
        <v>921.4</v>
      </c>
      <c r="D60" s="51">
        <f t="shared" si="1"/>
        <v>23721.599999999999</v>
      </c>
      <c r="E60" s="52">
        <f t="shared" si="2"/>
        <v>23721.200000000001</v>
      </c>
      <c r="F60" s="53">
        <f t="shared" si="3"/>
        <v>0.39999999999781721</v>
      </c>
      <c r="G60" s="72">
        <v>0</v>
      </c>
      <c r="H60" s="73">
        <v>0</v>
      </c>
      <c r="I60" s="55">
        <f t="shared" si="4"/>
        <v>0</v>
      </c>
      <c r="J60" s="73">
        <v>0</v>
      </c>
      <c r="K60" s="72">
        <v>0</v>
      </c>
      <c r="L60" s="55">
        <f t="shared" si="5"/>
        <v>0</v>
      </c>
      <c r="M60" s="73">
        <v>84.1</v>
      </c>
      <c r="N60" s="72">
        <v>84.2</v>
      </c>
      <c r="O60" s="55">
        <f t="shared" si="6"/>
        <v>-0.10000000000000853</v>
      </c>
      <c r="P60" s="72">
        <v>23637.5</v>
      </c>
      <c r="Q60" s="73">
        <v>23637</v>
      </c>
      <c r="R60" s="55">
        <f t="shared" si="7"/>
        <v>0.5</v>
      </c>
      <c r="S60" s="70">
        <v>0</v>
      </c>
      <c r="T60" s="71">
        <v>0</v>
      </c>
      <c r="U60" s="56">
        <f t="shared" si="8"/>
        <v>0</v>
      </c>
      <c r="V60" s="51">
        <f t="shared" si="9"/>
        <v>24643</v>
      </c>
      <c r="W60" s="52">
        <f t="shared" si="10"/>
        <v>21989.1</v>
      </c>
      <c r="X60" s="53">
        <f t="shared" si="11"/>
        <v>2653.9000000000015</v>
      </c>
      <c r="Y60" s="70">
        <v>22398.9</v>
      </c>
      <c r="Z60" s="71">
        <v>20554.099999999999</v>
      </c>
      <c r="AA60" s="52">
        <f t="shared" si="12"/>
        <v>1844.8000000000029</v>
      </c>
      <c r="AB60" s="72">
        <v>2114.1</v>
      </c>
      <c r="AC60" s="73">
        <v>1432</v>
      </c>
      <c r="AD60" s="52">
        <f t="shared" si="13"/>
        <v>682.09999999999991</v>
      </c>
      <c r="AE60" s="73">
        <v>0</v>
      </c>
      <c r="AF60" s="72">
        <v>0</v>
      </c>
      <c r="AG60" s="52">
        <f t="shared" si="14"/>
        <v>0</v>
      </c>
      <c r="AH60" s="72">
        <v>130</v>
      </c>
      <c r="AI60" s="73">
        <v>3</v>
      </c>
      <c r="AJ60" s="53">
        <f t="shared" si="15"/>
        <v>127</v>
      </c>
    </row>
    <row r="61" spans="1:36" ht="25.5">
      <c r="A61" s="32">
        <v>41</v>
      </c>
      <c r="B61" s="63" t="s">
        <v>76</v>
      </c>
      <c r="C61" s="74">
        <v>12953</v>
      </c>
      <c r="D61" s="51">
        <f t="shared" si="1"/>
        <v>39386.300000000003</v>
      </c>
      <c r="E61" s="52">
        <f t="shared" si="2"/>
        <v>39385.699999999997</v>
      </c>
      <c r="F61" s="53">
        <f t="shared" si="3"/>
        <v>0.60000000000582077</v>
      </c>
      <c r="G61" s="72">
        <v>0</v>
      </c>
      <c r="H61" s="73">
        <v>0</v>
      </c>
      <c r="I61" s="55">
        <f t="shared" si="4"/>
        <v>0</v>
      </c>
      <c r="J61" s="73">
        <v>0</v>
      </c>
      <c r="K61" s="72">
        <v>0</v>
      </c>
      <c r="L61" s="55">
        <f t="shared" si="5"/>
        <v>0</v>
      </c>
      <c r="M61" s="73">
        <v>0</v>
      </c>
      <c r="N61" s="72">
        <v>0</v>
      </c>
      <c r="O61" s="55">
        <f t="shared" si="6"/>
        <v>0</v>
      </c>
      <c r="P61" s="72">
        <v>39386.300000000003</v>
      </c>
      <c r="Q61" s="73">
        <v>39385.699999999997</v>
      </c>
      <c r="R61" s="55">
        <f t="shared" si="7"/>
        <v>0.60000000000582077</v>
      </c>
      <c r="S61" s="70">
        <v>0</v>
      </c>
      <c r="T61" s="71">
        <v>0</v>
      </c>
      <c r="U61" s="56">
        <f t="shared" si="8"/>
        <v>0</v>
      </c>
      <c r="V61" s="51">
        <f t="shared" si="9"/>
        <v>52339.3</v>
      </c>
      <c r="W61" s="52">
        <f t="shared" si="10"/>
        <v>32922.400000000001</v>
      </c>
      <c r="X61" s="53">
        <f t="shared" si="11"/>
        <v>19416.900000000001</v>
      </c>
      <c r="Y61" s="70">
        <v>35759.300000000003</v>
      </c>
      <c r="Z61" s="71">
        <v>27965.5</v>
      </c>
      <c r="AA61" s="52">
        <f t="shared" si="12"/>
        <v>7793.8000000000029</v>
      </c>
      <c r="AB61" s="72">
        <v>8830</v>
      </c>
      <c r="AC61" s="73">
        <v>4650.8999999999996</v>
      </c>
      <c r="AD61" s="52">
        <f t="shared" si="13"/>
        <v>4179.1000000000004</v>
      </c>
      <c r="AE61" s="73">
        <v>100</v>
      </c>
      <c r="AF61" s="72">
        <v>0</v>
      </c>
      <c r="AG61" s="52">
        <f t="shared" si="14"/>
        <v>100</v>
      </c>
      <c r="AH61" s="72">
        <v>7650</v>
      </c>
      <c r="AI61" s="73">
        <v>306</v>
      </c>
      <c r="AJ61" s="53">
        <f t="shared" si="15"/>
        <v>7344</v>
      </c>
    </row>
    <row r="62" spans="1:36">
      <c r="A62" s="32">
        <v>42</v>
      </c>
      <c r="B62" s="62" t="s">
        <v>77</v>
      </c>
      <c r="C62" s="74">
        <v>4615.8</v>
      </c>
      <c r="D62" s="51">
        <f t="shared" si="1"/>
        <v>21319.100000000002</v>
      </c>
      <c r="E62" s="52">
        <f t="shared" si="2"/>
        <v>21476.7</v>
      </c>
      <c r="F62" s="53">
        <f t="shared" si="3"/>
        <v>-157.59999999999854</v>
      </c>
      <c r="G62" s="72">
        <v>0</v>
      </c>
      <c r="H62" s="73">
        <v>0</v>
      </c>
      <c r="I62" s="55">
        <f t="shared" si="4"/>
        <v>0</v>
      </c>
      <c r="J62" s="73">
        <v>0</v>
      </c>
      <c r="K62" s="72">
        <v>0</v>
      </c>
      <c r="L62" s="55">
        <f t="shared" si="5"/>
        <v>0</v>
      </c>
      <c r="M62" s="73">
        <v>275.39999999999998</v>
      </c>
      <c r="N62" s="72">
        <v>433.5</v>
      </c>
      <c r="O62" s="55">
        <f t="shared" si="6"/>
        <v>-158.10000000000002</v>
      </c>
      <c r="P62" s="72">
        <v>21043.7</v>
      </c>
      <c r="Q62" s="73">
        <v>21043.200000000001</v>
      </c>
      <c r="R62" s="55">
        <f t="shared" si="7"/>
        <v>0.5</v>
      </c>
      <c r="S62" s="70">
        <v>0</v>
      </c>
      <c r="T62" s="71">
        <v>0</v>
      </c>
      <c r="U62" s="56">
        <f t="shared" si="8"/>
        <v>0</v>
      </c>
      <c r="V62" s="51">
        <f t="shared" si="9"/>
        <v>25934.9</v>
      </c>
      <c r="W62" s="52">
        <f t="shared" si="10"/>
        <v>21486.3</v>
      </c>
      <c r="X62" s="53">
        <f t="shared" si="11"/>
        <v>4448.6000000000022</v>
      </c>
      <c r="Y62" s="70">
        <v>20537.5</v>
      </c>
      <c r="Z62" s="71">
        <v>18108.3</v>
      </c>
      <c r="AA62" s="52">
        <f t="shared" si="12"/>
        <v>2429.2000000000007</v>
      </c>
      <c r="AB62" s="72">
        <v>4347.3999999999996</v>
      </c>
      <c r="AC62" s="73">
        <v>2472</v>
      </c>
      <c r="AD62" s="52">
        <f t="shared" si="13"/>
        <v>1875.3999999999996</v>
      </c>
      <c r="AE62" s="73">
        <v>0</v>
      </c>
      <c r="AF62" s="72">
        <v>0</v>
      </c>
      <c r="AG62" s="52">
        <f t="shared" si="14"/>
        <v>0</v>
      </c>
      <c r="AH62" s="72">
        <v>1050</v>
      </c>
      <c r="AI62" s="73">
        <v>906</v>
      </c>
      <c r="AJ62" s="53">
        <f t="shared" si="15"/>
        <v>144</v>
      </c>
    </row>
    <row r="63" spans="1:36" ht="25.5">
      <c r="A63" s="32">
        <v>43</v>
      </c>
      <c r="B63" s="62" t="s">
        <v>78</v>
      </c>
      <c r="C63" s="74">
        <v>1177.5999999999999</v>
      </c>
      <c r="D63" s="51">
        <f t="shared" si="1"/>
        <v>23441.3</v>
      </c>
      <c r="E63" s="52">
        <f t="shared" si="2"/>
        <v>23410.600000000002</v>
      </c>
      <c r="F63" s="53">
        <f t="shared" si="3"/>
        <v>30.69999999999709</v>
      </c>
      <c r="G63" s="72">
        <v>0</v>
      </c>
      <c r="H63" s="73">
        <v>116.2</v>
      </c>
      <c r="I63" s="55">
        <f t="shared" si="4"/>
        <v>-116.2</v>
      </c>
      <c r="J63" s="73">
        <v>0</v>
      </c>
      <c r="K63" s="72">
        <v>0</v>
      </c>
      <c r="L63" s="55">
        <f t="shared" si="5"/>
        <v>0</v>
      </c>
      <c r="M63" s="73">
        <v>312</v>
      </c>
      <c r="N63" s="72">
        <v>165.2</v>
      </c>
      <c r="O63" s="55">
        <f t="shared" si="6"/>
        <v>146.80000000000001</v>
      </c>
      <c r="P63" s="72">
        <v>23129.3</v>
      </c>
      <c r="Q63" s="73">
        <v>23129.200000000001</v>
      </c>
      <c r="R63" s="55">
        <f t="shared" si="7"/>
        <v>9.9999999998544808E-2</v>
      </c>
      <c r="S63" s="70">
        <v>0</v>
      </c>
      <c r="T63" s="71">
        <v>0</v>
      </c>
      <c r="U63" s="56">
        <f t="shared" si="8"/>
        <v>0</v>
      </c>
      <c r="V63" s="51">
        <f t="shared" si="9"/>
        <v>24618.9</v>
      </c>
      <c r="W63" s="52">
        <f t="shared" si="10"/>
        <v>23346.9</v>
      </c>
      <c r="X63" s="53">
        <f t="shared" si="11"/>
        <v>1272</v>
      </c>
      <c r="Y63" s="70">
        <v>20447</v>
      </c>
      <c r="Z63" s="71">
        <v>20103.400000000001</v>
      </c>
      <c r="AA63" s="52">
        <f t="shared" si="12"/>
        <v>343.59999999999854</v>
      </c>
      <c r="AB63" s="72">
        <v>4031</v>
      </c>
      <c r="AC63" s="73">
        <v>3117.5000000000005</v>
      </c>
      <c r="AD63" s="52">
        <f t="shared" si="13"/>
        <v>913.49999999999955</v>
      </c>
      <c r="AE63" s="73">
        <v>0</v>
      </c>
      <c r="AF63" s="72">
        <v>0</v>
      </c>
      <c r="AG63" s="52">
        <f t="shared" si="14"/>
        <v>0</v>
      </c>
      <c r="AH63" s="72">
        <v>140.9</v>
      </c>
      <c r="AI63" s="73">
        <v>126</v>
      </c>
      <c r="AJ63" s="53">
        <f t="shared" si="15"/>
        <v>14.900000000000006</v>
      </c>
    </row>
    <row r="64" spans="1:36">
      <c r="A64" s="32">
        <v>44</v>
      </c>
      <c r="B64" s="62" t="s">
        <v>79</v>
      </c>
      <c r="C64" s="74">
        <v>1584</v>
      </c>
      <c r="D64" s="51">
        <f t="shared" si="1"/>
        <v>21675.599999999999</v>
      </c>
      <c r="E64" s="52">
        <f t="shared" si="2"/>
        <v>21634.799999999999</v>
      </c>
      <c r="F64" s="53">
        <f t="shared" si="3"/>
        <v>40.799999999999272</v>
      </c>
      <c r="G64" s="72">
        <v>0</v>
      </c>
      <c r="H64" s="73">
        <v>0</v>
      </c>
      <c r="I64" s="55">
        <f t="shared" si="4"/>
        <v>0</v>
      </c>
      <c r="J64" s="73">
        <v>0</v>
      </c>
      <c r="K64" s="72">
        <v>0</v>
      </c>
      <c r="L64" s="55">
        <f t="shared" si="5"/>
        <v>0</v>
      </c>
      <c r="M64" s="73">
        <v>257.3</v>
      </c>
      <c r="N64" s="72">
        <v>217.3</v>
      </c>
      <c r="O64" s="55">
        <f t="shared" si="6"/>
        <v>40</v>
      </c>
      <c r="P64" s="72">
        <v>21418.3</v>
      </c>
      <c r="Q64" s="73">
        <v>21417.5</v>
      </c>
      <c r="R64" s="55">
        <f t="shared" si="7"/>
        <v>0.7999999999992724</v>
      </c>
      <c r="S64" s="70">
        <v>0</v>
      </c>
      <c r="T64" s="71">
        <v>0</v>
      </c>
      <c r="U64" s="56">
        <f t="shared" si="8"/>
        <v>0</v>
      </c>
      <c r="V64" s="51">
        <f t="shared" si="9"/>
        <v>23259.599999999999</v>
      </c>
      <c r="W64" s="52">
        <f t="shared" si="10"/>
        <v>21139.3</v>
      </c>
      <c r="X64" s="53">
        <f t="shared" si="11"/>
        <v>2120.2999999999993</v>
      </c>
      <c r="Y64" s="70">
        <v>20637.3</v>
      </c>
      <c r="Z64" s="71">
        <v>19352.8</v>
      </c>
      <c r="AA64" s="52">
        <f t="shared" si="12"/>
        <v>1284.5</v>
      </c>
      <c r="AB64" s="72">
        <v>2562.3000000000002</v>
      </c>
      <c r="AC64" s="73">
        <v>1780.4999999999998</v>
      </c>
      <c r="AD64" s="52">
        <f t="shared" si="13"/>
        <v>781.80000000000041</v>
      </c>
      <c r="AE64" s="73">
        <v>0</v>
      </c>
      <c r="AF64" s="72">
        <v>0</v>
      </c>
      <c r="AG64" s="52">
        <f t="shared" si="14"/>
        <v>0</v>
      </c>
      <c r="AH64" s="72">
        <v>60</v>
      </c>
      <c r="AI64" s="73">
        <v>6</v>
      </c>
      <c r="AJ64" s="53">
        <f t="shared" si="15"/>
        <v>54</v>
      </c>
    </row>
    <row r="65" spans="1:36">
      <c r="A65" s="32">
        <v>45</v>
      </c>
      <c r="B65" s="62" t="s">
        <v>80</v>
      </c>
      <c r="C65" s="74">
        <v>2083.3000000000002</v>
      </c>
      <c r="D65" s="51">
        <f t="shared" si="1"/>
        <v>26363.3</v>
      </c>
      <c r="E65" s="52">
        <f t="shared" si="2"/>
        <v>26242.3</v>
      </c>
      <c r="F65" s="53">
        <f t="shared" si="3"/>
        <v>121</v>
      </c>
      <c r="G65" s="72">
        <v>0</v>
      </c>
      <c r="H65" s="73">
        <v>442.9</v>
      </c>
      <c r="I65" s="55">
        <f t="shared" si="4"/>
        <v>-442.9</v>
      </c>
      <c r="J65" s="73">
        <v>0</v>
      </c>
      <c r="K65" s="72">
        <v>0</v>
      </c>
      <c r="L65" s="55">
        <f t="shared" si="5"/>
        <v>0</v>
      </c>
      <c r="M65" s="73">
        <v>618.1</v>
      </c>
      <c r="N65" s="72">
        <v>55.1</v>
      </c>
      <c r="O65" s="55">
        <f t="shared" si="6"/>
        <v>563</v>
      </c>
      <c r="P65" s="72">
        <v>25745.200000000001</v>
      </c>
      <c r="Q65" s="73">
        <v>25744.3</v>
      </c>
      <c r="R65" s="55">
        <f t="shared" si="7"/>
        <v>0.90000000000145519</v>
      </c>
      <c r="S65" s="70">
        <v>0</v>
      </c>
      <c r="T65" s="71">
        <v>0</v>
      </c>
      <c r="U65" s="56">
        <f t="shared" si="8"/>
        <v>0</v>
      </c>
      <c r="V65" s="51">
        <f t="shared" si="9"/>
        <v>28446.600000000002</v>
      </c>
      <c r="W65" s="52">
        <f t="shared" si="10"/>
        <v>24327.599999999999</v>
      </c>
      <c r="X65" s="53">
        <f t="shared" si="11"/>
        <v>4119.0000000000036</v>
      </c>
      <c r="Y65" s="70">
        <v>24143.200000000001</v>
      </c>
      <c r="Z65" s="71">
        <v>21949.3</v>
      </c>
      <c r="AA65" s="52">
        <f t="shared" si="12"/>
        <v>2193.9000000000015</v>
      </c>
      <c r="AB65" s="72">
        <v>3703.4</v>
      </c>
      <c r="AC65" s="73">
        <v>2372.2999999999997</v>
      </c>
      <c r="AD65" s="52">
        <f t="shared" si="13"/>
        <v>1331.1000000000004</v>
      </c>
      <c r="AE65" s="73">
        <v>0</v>
      </c>
      <c r="AF65" s="72">
        <v>0</v>
      </c>
      <c r="AG65" s="52">
        <f t="shared" si="14"/>
        <v>0</v>
      </c>
      <c r="AH65" s="72">
        <v>600</v>
      </c>
      <c r="AI65" s="73">
        <v>6</v>
      </c>
      <c r="AJ65" s="53">
        <f t="shared" si="15"/>
        <v>594</v>
      </c>
    </row>
    <row r="66" spans="1:36">
      <c r="A66" s="32">
        <v>46</v>
      </c>
      <c r="B66" s="62" t="s">
        <v>81</v>
      </c>
      <c r="C66" s="74">
        <v>15067.8</v>
      </c>
      <c r="D66" s="51">
        <f t="shared" si="1"/>
        <v>33966.9</v>
      </c>
      <c r="E66" s="52">
        <f t="shared" si="2"/>
        <v>33979.399999999994</v>
      </c>
      <c r="F66" s="53">
        <f t="shared" si="3"/>
        <v>-12.499999999992724</v>
      </c>
      <c r="G66" s="72">
        <v>0</v>
      </c>
      <c r="H66" s="73">
        <v>59.1</v>
      </c>
      <c r="I66" s="55">
        <f t="shared" si="4"/>
        <v>-59.1</v>
      </c>
      <c r="J66" s="73">
        <v>0</v>
      </c>
      <c r="K66" s="72">
        <v>0</v>
      </c>
      <c r="L66" s="55">
        <f t="shared" si="5"/>
        <v>0</v>
      </c>
      <c r="M66" s="73">
        <v>194.1</v>
      </c>
      <c r="N66" s="72">
        <v>148.1</v>
      </c>
      <c r="O66" s="55">
        <f t="shared" si="6"/>
        <v>46</v>
      </c>
      <c r="P66" s="72">
        <v>33772.800000000003</v>
      </c>
      <c r="Q66" s="73">
        <v>33772.199999999997</v>
      </c>
      <c r="R66" s="55">
        <f t="shared" si="7"/>
        <v>0.60000000000582077</v>
      </c>
      <c r="S66" s="70">
        <v>0</v>
      </c>
      <c r="T66" s="71">
        <v>0</v>
      </c>
      <c r="U66" s="56">
        <f t="shared" si="8"/>
        <v>0</v>
      </c>
      <c r="V66" s="51">
        <f t="shared" si="9"/>
        <v>49034.7</v>
      </c>
      <c r="W66" s="52">
        <f t="shared" si="10"/>
        <v>33788</v>
      </c>
      <c r="X66" s="53">
        <f t="shared" si="11"/>
        <v>15246.699999999997</v>
      </c>
      <c r="Y66" s="70">
        <v>33306.6</v>
      </c>
      <c r="Z66" s="71">
        <v>28815.8</v>
      </c>
      <c r="AA66" s="52">
        <f t="shared" si="12"/>
        <v>4490.7999999999993</v>
      </c>
      <c r="AB66" s="72">
        <v>6938.1</v>
      </c>
      <c r="AC66" s="73">
        <v>4025</v>
      </c>
      <c r="AD66" s="52">
        <f t="shared" si="13"/>
        <v>2913.1000000000004</v>
      </c>
      <c r="AE66" s="73">
        <v>0</v>
      </c>
      <c r="AF66" s="72">
        <v>0</v>
      </c>
      <c r="AG66" s="52">
        <f t="shared" si="14"/>
        <v>0</v>
      </c>
      <c r="AH66" s="72">
        <v>8790</v>
      </c>
      <c r="AI66" s="73">
        <v>947.19999999999993</v>
      </c>
      <c r="AJ66" s="53">
        <f t="shared" si="15"/>
        <v>7842.8</v>
      </c>
    </row>
    <row r="67" spans="1:36" ht="25.5">
      <c r="A67" s="32">
        <v>47</v>
      </c>
      <c r="B67" s="63" t="s">
        <v>82</v>
      </c>
      <c r="C67" s="74">
        <v>32913.9</v>
      </c>
      <c r="D67" s="51">
        <f t="shared" si="1"/>
        <v>51441.3</v>
      </c>
      <c r="E67" s="52">
        <f t="shared" si="2"/>
        <v>51583.200000000004</v>
      </c>
      <c r="F67" s="53">
        <f t="shared" si="3"/>
        <v>-141.90000000000146</v>
      </c>
      <c r="G67" s="72">
        <v>0</v>
      </c>
      <c r="H67" s="73">
        <v>0</v>
      </c>
      <c r="I67" s="55">
        <f t="shared" si="4"/>
        <v>0</v>
      </c>
      <c r="J67" s="73">
        <v>0</v>
      </c>
      <c r="K67" s="72">
        <v>141.9</v>
      </c>
      <c r="L67" s="55">
        <f t="shared" si="5"/>
        <v>-141.9</v>
      </c>
      <c r="M67" s="73">
        <v>61.5</v>
      </c>
      <c r="N67" s="72">
        <v>61.5</v>
      </c>
      <c r="O67" s="55">
        <f t="shared" si="6"/>
        <v>0</v>
      </c>
      <c r="P67" s="72">
        <v>51379.8</v>
      </c>
      <c r="Q67" s="73">
        <v>51379.8</v>
      </c>
      <c r="R67" s="55">
        <f t="shared" si="7"/>
        <v>0</v>
      </c>
      <c r="S67" s="70">
        <v>0</v>
      </c>
      <c r="T67" s="71">
        <v>0</v>
      </c>
      <c r="U67" s="56">
        <f t="shared" si="8"/>
        <v>0</v>
      </c>
      <c r="V67" s="51">
        <f t="shared" si="9"/>
        <v>84355.199999999997</v>
      </c>
      <c r="W67" s="52">
        <f t="shared" si="10"/>
        <v>51072.3</v>
      </c>
      <c r="X67" s="53">
        <f t="shared" si="11"/>
        <v>33282.899999999994</v>
      </c>
      <c r="Y67" s="70">
        <v>59836.2</v>
      </c>
      <c r="Z67" s="71">
        <v>43102.8</v>
      </c>
      <c r="AA67" s="52">
        <f t="shared" si="12"/>
        <v>16733.399999999994</v>
      </c>
      <c r="AB67" s="72">
        <v>14050</v>
      </c>
      <c r="AC67" s="73">
        <v>6856.5</v>
      </c>
      <c r="AD67" s="52">
        <f t="shared" si="13"/>
        <v>7193.5</v>
      </c>
      <c r="AE67" s="73">
        <v>0</v>
      </c>
      <c r="AF67" s="72">
        <v>0</v>
      </c>
      <c r="AG67" s="52">
        <f t="shared" si="14"/>
        <v>0</v>
      </c>
      <c r="AH67" s="72">
        <v>10469</v>
      </c>
      <c r="AI67" s="73">
        <v>1113</v>
      </c>
      <c r="AJ67" s="53">
        <f t="shared" si="15"/>
        <v>9356</v>
      </c>
    </row>
    <row r="68" spans="1:36" ht="25.5">
      <c r="A68" s="32">
        <v>48</v>
      </c>
      <c r="B68" s="63" t="s">
        <v>83</v>
      </c>
      <c r="C68" s="74">
        <v>9797.4</v>
      </c>
      <c r="D68" s="51">
        <f t="shared" si="1"/>
        <v>48658.3</v>
      </c>
      <c r="E68" s="52">
        <f t="shared" si="2"/>
        <v>48917.599999999999</v>
      </c>
      <c r="F68" s="53">
        <f t="shared" si="3"/>
        <v>-259.29999999999563</v>
      </c>
      <c r="G68" s="72">
        <v>0</v>
      </c>
      <c r="H68" s="73">
        <v>65.3</v>
      </c>
      <c r="I68" s="55">
        <f t="shared" si="4"/>
        <v>-65.3</v>
      </c>
      <c r="J68" s="73">
        <v>0</v>
      </c>
      <c r="K68" s="72">
        <v>0</v>
      </c>
      <c r="L68" s="55">
        <f t="shared" si="5"/>
        <v>0</v>
      </c>
      <c r="M68" s="73">
        <v>0</v>
      </c>
      <c r="N68" s="72">
        <v>194.3</v>
      </c>
      <c r="O68" s="55">
        <f t="shared" si="6"/>
        <v>-194.3</v>
      </c>
      <c r="P68" s="72">
        <v>48658.3</v>
      </c>
      <c r="Q68" s="73">
        <v>48658</v>
      </c>
      <c r="R68" s="55">
        <f t="shared" si="7"/>
        <v>0.30000000000291038</v>
      </c>
      <c r="S68" s="70">
        <v>0</v>
      </c>
      <c r="T68" s="71">
        <v>0</v>
      </c>
      <c r="U68" s="56">
        <f t="shared" si="8"/>
        <v>0</v>
      </c>
      <c r="V68" s="51">
        <f t="shared" si="9"/>
        <v>58455.7</v>
      </c>
      <c r="W68" s="52">
        <f t="shared" si="10"/>
        <v>49159.8</v>
      </c>
      <c r="X68" s="53">
        <f t="shared" si="11"/>
        <v>9295.8999999999942</v>
      </c>
      <c r="Y68" s="70">
        <v>45112.7</v>
      </c>
      <c r="Z68" s="71">
        <v>43400.9</v>
      </c>
      <c r="AA68" s="52">
        <f t="shared" si="12"/>
        <v>1711.7999999999956</v>
      </c>
      <c r="AB68" s="72">
        <v>10233</v>
      </c>
      <c r="AC68" s="73">
        <v>5577.8</v>
      </c>
      <c r="AD68" s="52">
        <f t="shared" si="13"/>
        <v>4655.2</v>
      </c>
      <c r="AE68" s="73">
        <v>0</v>
      </c>
      <c r="AF68" s="72">
        <v>0</v>
      </c>
      <c r="AG68" s="52">
        <f t="shared" si="14"/>
        <v>0</v>
      </c>
      <c r="AH68" s="72">
        <v>3110</v>
      </c>
      <c r="AI68" s="73">
        <v>181.1</v>
      </c>
      <c r="AJ68" s="53">
        <f t="shared" si="15"/>
        <v>2928.9</v>
      </c>
    </row>
    <row r="69" spans="1:36" ht="25.5">
      <c r="A69" s="32">
        <v>49</v>
      </c>
      <c r="B69" s="63" t="s">
        <v>84</v>
      </c>
      <c r="C69" s="74">
        <v>61229</v>
      </c>
      <c r="D69" s="51">
        <f t="shared" si="1"/>
        <v>82033.600000000006</v>
      </c>
      <c r="E69" s="52">
        <f t="shared" si="2"/>
        <v>81891.899999999994</v>
      </c>
      <c r="F69" s="53">
        <f t="shared" si="3"/>
        <v>141.70000000001164</v>
      </c>
      <c r="G69" s="72">
        <v>0</v>
      </c>
      <c r="H69" s="73">
        <v>483.1</v>
      </c>
      <c r="I69" s="55">
        <f t="shared" si="4"/>
        <v>-483.1</v>
      </c>
      <c r="J69" s="73">
        <v>0</v>
      </c>
      <c r="K69" s="72">
        <v>0</v>
      </c>
      <c r="L69" s="55">
        <f t="shared" si="5"/>
        <v>0</v>
      </c>
      <c r="M69" s="73">
        <v>854.1</v>
      </c>
      <c r="N69" s="72">
        <v>229.4</v>
      </c>
      <c r="O69" s="55">
        <f t="shared" si="6"/>
        <v>624.70000000000005</v>
      </c>
      <c r="P69" s="72">
        <v>81179.5</v>
      </c>
      <c r="Q69" s="73">
        <v>81179.399999999994</v>
      </c>
      <c r="R69" s="55">
        <f t="shared" si="7"/>
        <v>0.10000000000582077</v>
      </c>
      <c r="S69" s="70">
        <v>0</v>
      </c>
      <c r="T69" s="71">
        <v>0</v>
      </c>
      <c r="U69" s="56">
        <f t="shared" si="8"/>
        <v>0</v>
      </c>
      <c r="V69" s="51">
        <f t="shared" si="9"/>
        <v>143262.6</v>
      </c>
      <c r="W69" s="52">
        <f t="shared" si="10"/>
        <v>93346.2</v>
      </c>
      <c r="X69" s="53">
        <f t="shared" si="11"/>
        <v>49916.400000000009</v>
      </c>
      <c r="Y69" s="70">
        <v>102589.2</v>
      </c>
      <c r="Z69" s="71">
        <v>85606</v>
      </c>
      <c r="AA69" s="52">
        <f t="shared" si="12"/>
        <v>16983.199999999997</v>
      </c>
      <c r="AB69" s="72">
        <v>22529.4</v>
      </c>
      <c r="AC69" s="73">
        <v>7556.4</v>
      </c>
      <c r="AD69" s="52">
        <f t="shared" si="13"/>
        <v>14973.000000000002</v>
      </c>
      <c r="AE69" s="73">
        <v>0</v>
      </c>
      <c r="AF69" s="72">
        <v>0</v>
      </c>
      <c r="AG69" s="52">
        <f t="shared" si="14"/>
        <v>0</v>
      </c>
      <c r="AH69" s="72">
        <v>18144</v>
      </c>
      <c r="AI69" s="73">
        <v>183.8</v>
      </c>
      <c r="AJ69" s="53">
        <f t="shared" si="15"/>
        <v>17960.2</v>
      </c>
    </row>
    <row r="70" spans="1:36" ht="25.5">
      <c r="A70" s="32">
        <v>50</v>
      </c>
      <c r="B70" s="63" t="s">
        <v>85</v>
      </c>
      <c r="C70" s="74">
        <v>1630.7</v>
      </c>
      <c r="D70" s="51">
        <f t="shared" si="1"/>
        <v>47841.299999999996</v>
      </c>
      <c r="E70" s="52">
        <f t="shared" si="2"/>
        <v>47699.3</v>
      </c>
      <c r="F70" s="53">
        <f t="shared" si="3"/>
        <v>141.99999999999272</v>
      </c>
      <c r="G70" s="72">
        <v>0</v>
      </c>
      <c r="H70" s="73">
        <v>0</v>
      </c>
      <c r="I70" s="55">
        <f t="shared" si="4"/>
        <v>0</v>
      </c>
      <c r="J70" s="73">
        <v>0</v>
      </c>
      <c r="K70" s="72">
        <v>0</v>
      </c>
      <c r="L70" s="55">
        <f t="shared" si="5"/>
        <v>0</v>
      </c>
      <c r="M70" s="73">
        <v>141.6</v>
      </c>
      <c r="N70" s="72">
        <v>0</v>
      </c>
      <c r="O70" s="55">
        <f t="shared" si="6"/>
        <v>141.6</v>
      </c>
      <c r="P70" s="72">
        <v>47699.7</v>
      </c>
      <c r="Q70" s="73">
        <v>47699.3</v>
      </c>
      <c r="R70" s="55">
        <f t="shared" si="7"/>
        <v>0.39999999999417923</v>
      </c>
      <c r="S70" s="70">
        <v>0</v>
      </c>
      <c r="T70" s="71">
        <v>0</v>
      </c>
      <c r="U70" s="56">
        <f t="shared" si="8"/>
        <v>0</v>
      </c>
      <c r="V70" s="51">
        <f t="shared" si="9"/>
        <v>49472</v>
      </c>
      <c r="W70" s="52">
        <f t="shared" si="10"/>
        <v>45229.700000000004</v>
      </c>
      <c r="X70" s="53">
        <f t="shared" si="11"/>
        <v>4242.2999999999956</v>
      </c>
      <c r="Y70" s="70">
        <v>39187.1</v>
      </c>
      <c r="Z70" s="71">
        <v>39106.400000000001</v>
      </c>
      <c r="AA70" s="52">
        <f t="shared" si="12"/>
        <v>80.69999999999709</v>
      </c>
      <c r="AB70" s="72">
        <v>9586.9</v>
      </c>
      <c r="AC70" s="73">
        <v>5847.9000000000005</v>
      </c>
      <c r="AD70" s="52">
        <f t="shared" si="13"/>
        <v>3738.9999999999991</v>
      </c>
      <c r="AE70" s="73">
        <v>0</v>
      </c>
      <c r="AF70" s="72">
        <v>0</v>
      </c>
      <c r="AG70" s="52">
        <f t="shared" si="14"/>
        <v>0</v>
      </c>
      <c r="AH70" s="72">
        <v>698</v>
      </c>
      <c r="AI70" s="73">
        <v>275.39999999999998</v>
      </c>
      <c r="AJ70" s="53">
        <f t="shared" si="15"/>
        <v>422.6</v>
      </c>
    </row>
    <row r="71" spans="1:36" ht="25.5">
      <c r="A71" s="32">
        <v>51</v>
      </c>
      <c r="B71" s="63" t="s">
        <v>86</v>
      </c>
      <c r="C71" s="74">
        <v>5035.8</v>
      </c>
      <c r="D71" s="51">
        <f t="shared" si="1"/>
        <v>33276.1</v>
      </c>
      <c r="E71" s="52">
        <f t="shared" si="2"/>
        <v>33236.600000000006</v>
      </c>
      <c r="F71" s="53">
        <f t="shared" si="3"/>
        <v>39.499999999992724</v>
      </c>
      <c r="G71" s="72">
        <v>0</v>
      </c>
      <c r="H71" s="73">
        <v>20.2</v>
      </c>
      <c r="I71" s="55">
        <f t="shared" si="4"/>
        <v>-20.2</v>
      </c>
      <c r="J71" s="73">
        <v>0</v>
      </c>
      <c r="K71" s="72">
        <v>0</v>
      </c>
      <c r="L71" s="55">
        <f t="shared" si="5"/>
        <v>0</v>
      </c>
      <c r="M71" s="73">
        <v>149.1</v>
      </c>
      <c r="N71" s="72">
        <v>89.6</v>
      </c>
      <c r="O71" s="55">
        <f t="shared" si="6"/>
        <v>59.5</v>
      </c>
      <c r="P71" s="72">
        <v>33127</v>
      </c>
      <c r="Q71" s="73">
        <v>33126.800000000003</v>
      </c>
      <c r="R71" s="55">
        <f t="shared" si="7"/>
        <v>0.19999999999708962</v>
      </c>
      <c r="S71" s="70">
        <v>0</v>
      </c>
      <c r="T71" s="71">
        <v>0</v>
      </c>
      <c r="U71" s="56">
        <f t="shared" si="8"/>
        <v>0</v>
      </c>
      <c r="V71" s="51">
        <f t="shared" si="9"/>
        <v>38311.9</v>
      </c>
      <c r="W71" s="52">
        <f t="shared" si="10"/>
        <v>30670.3</v>
      </c>
      <c r="X71" s="53">
        <f t="shared" si="11"/>
        <v>7641.6000000000022</v>
      </c>
      <c r="Y71" s="70">
        <v>28846.3</v>
      </c>
      <c r="Z71" s="71">
        <v>26752.799999999999</v>
      </c>
      <c r="AA71" s="52">
        <f t="shared" si="12"/>
        <v>2093.5</v>
      </c>
      <c r="AB71" s="72">
        <v>7145.6</v>
      </c>
      <c r="AC71" s="73">
        <v>3757.2999999999997</v>
      </c>
      <c r="AD71" s="52">
        <f t="shared" si="13"/>
        <v>3388.3000000000006</v>
      </c>
      <c r="AE71" s="73">
        <v>0</v>
      </c>
      <c r="AF71" s="72">
        <v>0</v>
      </c>
      <c r="AG71" s="52">
        <f t="shared" si="14"/>
        <v>0</v>
      </c>
      <c r="AH71" s="72">
        <v>2320</v>
      </c>
      <c r="AI71" s="73">
        <v>160.19999999999999</v>
      </c>
      <c r="AJ71" s="53">
        <f t="shared" si="15"/>
        <v>2159.8000000000002</v>
      </c>
    </row>
    <row r="72" spans="1:36" ht="25.5">
      <c r="A72" s="32">
        <v>52</v>
      </c>
      <c r="B72" s="63" t="s">
        <v>87</v>
      </c>
      <c r="C72" s="74">
        <v>1644.8</v>
      </c>
      <c r="D72" s="51">
        <f t="shared" si="1"/>
        <v>62479.3</v>
      </c>
      <c r="E72" s="52">
        <f t="shared" si="2"/>
        <v>62601.7</v>
      </c>
      <c r="F72" s="53">
        <f t="shared" si="3"/>
        <v>-122.39999999999418</v>
      </c>
      <c r="G72" s="72">
        <v>0</v>
      </c>
      <c r="H72" s="73">
        <v>648</v>
      </c>
      <c r="I72" s="55">
        <f t="shared" si="4"/>
        <v>-648</v>
      </c>
      <c r="J72" s="73">
        <v>0</v>
      </c>
      <c r="K72" s="72">
        <v>0</v>
      </c>
      <c r="L72" s="55">
        <f t="shared" si="5"/>
        <v>0</v>
      </c>
      <c r="M72" s="73">
        <v>1540.3</v>
      </c>
      <c r="N72" s="72">
        <v>1014.7</v>
      </c>
      <c r="O72" s="55">
        <f t="shared" si="6"/>
        <v>525.59999999999991</v>
      </c>
      <c r="P72" s="72">
        <v>60939</v>
      </c>
      <c r="Q72" s="73">
        <v>60939</v>
      </c>
      <c r="R72" s="55">
        <f t="shared" si="7"/>
        <v>0</v>
      </c>
      <c r="S72" s="70">
        <v>0</v>
      </c>
      <c r="T72" s="71">
        <v>0</v>
      </c>
      <c r="U72" s="56">
        <f t="shared" si="8"/>
        <v>0</v>
      </c>
      <c r="V72" s="51">
        <f t="shared" si="9"/>
        <v>64124.100000000006</v>
      </c>
      <c r="W72" s="52">
        <f t="shared" si="10"/>
        <v>55457</v>
      </c>
      <c r="X72" s="53">
        <f t="shared" si="11"/>
        <v>8667.1000000000058</v>
      </c>
      <c r="Y72" s="70">
        <v>51190.9</v>
      </c>
      <c r="Z72" s="71">
        <v>46241.4</v>
      </c>
      <c r="AA72" s="52">
        <f t="shared" si="12"/>
        <v>4949.5</v>
      </c>
      <c r="AB72" s="72">
        <v>11183.2</v>
      </c>
      <c r="AC72" s="73">
        <v>7817.7999999999993</v>
      </c>
      <c r="AD72" s="52">
        <f t="shared" si="13"/>
        <v>3365.4000000000015</v>
      </c>
      <c r="AE72" s="73">
        <v>0</v>
      </c>
      <c r="AF72" s="72">
        <v>0</v>
      </c>
      <c r="AG72" s="52">
        <f t="shared" si="14"/>
        <v>0</v>
      </c>
      <c r="AH72" s="72">
        <v>1750</v>
      </c>
      <c r="AI72" s="73">
        <v>1397.8</v>
      </c>
      <c r="AJ72" s="53">
        <f t="shared" si="15"/>
        <v>352.20000000000005</v>
      </c>
    </row>
    <row r="73" spans="1:36" ht="25.5">
      <c r="A73" s="32">
        <v>53</v>
      </c>
      <c r="B73" s="63" t="s">
        <v>88</v>
      </c>
      <c r="C73" s="74">
        <v>3711.1</v>
      </c>
      <c r="D73" s="51">
        <f t="shared" si="1"/>
        <v>37520.799999999996</v>
      </c>
      <c r="E73" s="52">
        <f t="shared" si="2"/>
        <v>37525.599999999999</v>
      </c>
      <c r="F73" s="53">
        <f t="shared" si="3"/>
        <v>-4.8000000000029104</v>
      </c>
      <c r="G73" s="72">
        <v>0</v>
      </c>
      <c r="H73" s="73">
        <v>53.2</v>
      </c>
      <c r="I73" s="55">
        <f t="shared" si="4"/>
        <v>-53.2</v>
      </c>
      <c r="J73" s="73">
        <v>0</v>
      </c>
      <c r="K73" s="72">
        <v>0</v>
      </c>
      <c r="L73" s="55">
        <f t="shared" si="5"/>
        <v>0</v>
      </c>
      <c r="M73" s="73">
        <v>161.6</v>
      </c>
      <c r="N73" s="72">
        <v>113.2</v>
      </c>
      <c r="O73" s="55">
        <f t="shared" si="6"/>
        <v>48.399999999999991</v>
      </c>
      <c r="P73" s="72">
        <v>37359.199999999997</v>
      </c>
      <c r="Q73" s="73">
        <v>37359.199999999997</v>
      </c>
      <c r="R73" s="55">
        <f t="shared" si="7"/>
        <v>0</v>
      </c>
      <c r="S73" s="70">
        <v>0</v>
      </c>
      <c r="T73" s="71">
        <v>0</v>
      </c>
      <c r="U73" s="56">
        <f t="shared" si="8"/>
        <v>0</v>
      </c>
      <c r="V73" s="51">
        <f t="shared" si="9"/>
        <v>41231.899999999994</v>
      </c>
      <c r="W73" s="52">
        <f t="shared" si="10"/>
        <v>38208.700000000004</v>
      </c>
      <c r="X73" s="53">
        <f t="shared" si="11"/>
        <v>3023.1999999999898</v>
      </c>
      <c r="Y73" s="70">
        <v>34098.699999999997</v>
      </c>
      <c r="Z73" s="71">
        <v>33323.800000000003</v>
      </c>
      <c r="AA73" s="52">
        <f t="shared" si="12"/>
        <v>774.89999999999418</v>
      </c>
      <c r="AB73" s="72">
        <v>6333.2</v>
      </c>
      <c r="AC73" s="73">
        <v>4559.5999999999995</v>
      </c>
      <c r="AD73" s="52">
        <f t="shared" si="13"/>
        <v>1773.6000000000004</v>
      </c>
      <c r="AE73" s="73">
        <v>50</v>
      </c>
      <c r="AF73" s="72">
        <v>0</v>
      </c>
      <c r="AG73" s="52">
        <f t="shared" si="14"/>
        <v>50</v>
      </c>
      <c r="AH73" s="72">
        <v>750</v>
      </c>
      <c r="AI73" s="73">
        <v>325.3</v>
      </c>
      <c r="AJ73" s="53">
        <f t="shared" si="15"/>
        <v>424.7</v>
      </c>
    </row>
    <row r="74" spans="1:36" ht="25.5">
      <c r="A74" s="32">
        <v>54</v>
      </c>
      <c r="B74" s="63" t="s">
        <v>89</v>
      </c>
      <c r="C74" s="74">
        <v>41002.300000000003</v>
      </c>
      <c r="D74" s="51">
        <f t="shared" si="1"/>
        <v>74118.600000000006</v>
      </c>
      <c r="E74" s="52">
        <f t="shared" si="2"/>
        <v>74132.599999999991</v>
      </c>
      <c r="F74" s="53">
        <f t="shared" si="3"/>
        <v>-13.999999999985448</v>
      </c>
      <c r="G74" s="72">
        <v>0</v>
      </c>
      <c r="H74" s="73">
        <v>204.4</v>
      </c>
      <c r="I74" s="55">
        <f t="shared" si="4"/>
        <v>-204.4</v>
      </c>
      <c r="J74" s="73">
        <v>0</v>
      </c>
      <c r="K74" s="72">
        <v>0</v>
      </c>
      <c r="L74" s="55">
        <f t="shared" si="5"/>
        <v>0</v>
      </c>
      <c r="M74" s="73">
        <v>529.29999999999995</v>
      </c>
      <c r="N74" s="72">
        <v>339</v>
      </c>
      <c r="O74" s="55">
        <f t="shared" si="6"/>
        <v>190.29999999999995</v>
      </c>
      <c r="P74" s="72">
        <v>73589.3</v>
      </c>
      <c r="Q74" s="73">
        <v>73589.2</v>
      </c>
      <c r="R74" s="55">
        <f t="shared" si="7"/>
        <v>0.10000000000582077</v>
      </c>
      <c r="S74" s="70">
        <v>0</v>
      </c>
      <c r="T74" s="71">
        <v>0</v>
      </c>
      <c r="U74" s="56">
        <f t="shared" si="8"/>
        <v>0</v>
      </c>
      <c r="V74" s="51">
        <f t="shared" si="9"/>
        <v>115120.90000000001</v>
      </c>
      <c r="W74" s="52">
        <f t="shared" si="10"/>
        <v>68899.5</v>
      </c>
      <c r="X74" s="53">
        <f t="shared" si="11"/>
        <v>46221.400000000009</v>
      </c>
      <c r="Y74" s="70">
        <v>68911.900000000009</v>
      </c>
      <c r="Z74" s="71">
        <v>60186</v>
      </c>
      <c r="AA74" s="52">
        <f t="shared" si="12"/>
        <v>8725.9000000000087</v>
      </c>
      <c r="AB74" s="72">
        <v>23639</v>
      </c>
      <c r="AC74" s="73">
        <v>6818.5</v>
      </c>
      <c r="AD74" s="52">
        <f t="shared" si="13"/>
        <v>16820.5</v>
      </c>
      <c r="AE74" s="73">
        <v>0</v>
      </c>
      <c r="AF74" s="72">
        <v>0</v>
      </c>
      <c r="AG74" s="52">
        <f t="shared" si="14"/>
        <v>0</v>
      </c>
      <c r="AH74" s="72">
        <v>22570</v>
      </c>
      <c r="AI74" s="73">
        <v>1895</v>
      </c>
      <c r="AJ74" s="53">
        <f t="shared" si="15"/>
        <v>20675</v>
      </c>
    </row>
    <row r="75" spans="1:36" ht="25.5">
      <c r="A75" s="32">
        <v>55</v>
      </c>
      <c r="B75" s="63" t="s">
        <v>90</v>
      </c>
      <c r="C75" s="74">
        <v>31199.5</v>
      </c>
      <c r="D75" s="51">
        <f t="shared" si="1"/>
        <v>57362.899999999994</v>
      </c>
      <c r="E75" s="52">
        <f t="shared" si="2"/>
        <v>57291.8</v>
      </c>
      <c r="F75" s="53">
        <f t="shared" si="3"/>
        <v>71.099999999991269</v>
      </c>
      <c r="G75" s="72">
        <v>0</v>
      </c>
      <c r="H75" s="73">
        <v>86.5</v>
      </c>
      <c r="I75" s="55">
        <f t="shared" si="4"/>
        <v>-86.5</v>
      </c>
      <c r="J75" s="73">
        <v>0</v>
      </c>
      <c r="K75" s="72">
        <v>0</v>
      </c>
      <c r="L75" s="55">
        <f t="shared" si="5"/>
        <v>0</v>
      </c>
      <c r="M75" s="73">
        <v>364.2</v>
      </c>
      <c r="N75" s="72">
        <v>206.8</v>
      </c>
      <c r="O75" s="55">
        <f t="shared" si="6"/>
        <v>157.39999999999998</v>
      </c>
      <c r="P75" s="72">
        <v>56998.7</v>
      </c>
      <c r="Q75" s="73">
        <v>56998.5</v>
      </c>
      <c r="R75" s="55">
        <f t="shared" si="7"/>
        <v>0.19999999999708962</v>
      </c>
      <c r="S75" s="70">
        <v>0</v>
      </c>
      <c r="T75" s="71">
        <v>0</v>
      </c>
      <c r="U75" s="56">
        <f t="shared" si="8"/>
        <v>0</v>
      </c>
      <c r="V75" s="51">
        <f t="shared" si="9"/>
        <v>88562.4</v>
      </c>
      <c r="W75" s="52">
        <f t="shared" si="10"/>
        <v>52978.3</v>
      </c>
      <c r="X75" s="53">
        <f t="shared" si="11"/>
        <v>35584.099999999991</v>
      </c>
      <c r="Y75" s="70">
        <v>52598.6</v>
      </c>
      <c r="Z75" s="71">
        <v>47385.3</v>
      </c>
      <c r="AA75" s="52">
        <f t="shared" si="12"/>
        <v>5213.2999999999956</v>
      </c>
      <c r="AB75" s="72">
        <v>10127.6</v>
      </c>
      <c r="AC75" s="73">
        <v>3919</v>
      </c>
      <c r="AD75" s="52">
        <f t="shared" si="13"/>
        <v>6208.6</v>
      </c>
      <c r="AE75" s="73">
        <v>0</v>
      </c>
      <c r="AF75" s="72">
        <v>0</v>
      </c>
      <c r="AG75" s="52">
        <f t="shared" si="14"/>
        <v>0</v>
      </c>
      <c r="AH75" s="72">
        <v>25836.2</v>
      </c>
      <c r="AI75" s="73">
        <v>1674</v>
      </c>
      <c r="AJ75" s="53">
        <f t="shared" si="15"/>
        <v>24162.2</v>
      </c>
    </row>
    <row r="76" spans="1:36">
      <c r="A76" s="32">
        <v>56</v>
      </c>
      <c r="B76" s="62" t="s">
        <v>91</v>
      </c>
      <c r="C76" s="74">
        <v>2696.1</v>
      </c>
      <c r="D76" s="51">
        <f t="shared" si="1"/>
        <v>22653.3</v>
      </c>
      <c r="E76" s="52">
        <f t="shared" si="2"/>
        <v>22652.7</v>
      </c>
      <c r="F76" s="53">
        <f t="shared" si="3"/>
        <v>0.59999999999854481</v>
      </c>
      <c r="G76" s="72">
        <v>0</v>
      </c>
      <c r="H76" s="73">
        <v>0</v>
      </c>
      <c r="I76" s="55">
        <f t="shared" si="4"/>
        <v>0</v>
      </c>
      <c r="J76" s="73">
        <v>0</v>
      </c>
      <c r="K76" s="72">
        <v>0</v>
      </c>
      <c r="L76" s="55">
        <f t="shared" si="5"/>
        <v>0</v>
      </c>
      <c r="M76" s="73">
        <v>60.5</v>
      </c>
      <c r="N76" s="72">
        <v>60.5</v>
      </c>
      <c r="O76" s="55">
        <f t="shared" si="6"/>
        <v>0</v>
      </c>
      <c r="P76" s="72">
        <v>22592.799999999999</v>
      </c>
      <c r="Q76" s="73">
        <v>22592.2</v>
      </c>
      <c r="R76" s="55">
        <f t="shared" si="7"/>
        <v>0.59999999999854481</v>
      </c>
      <c r="S76" s="70">
        <v>0</v>
      </c>
      <c r="T76" s="71">
        <v>0</v>
      </c>
      <c r="U76" s="56">
        <f t="shared" si="8"/>
        <v>0</v>
      </c>
      <c r="V76" s="51">
        <f t="shared" si="9"/>
        <v>25349.4</v>
      </c>
      <c r="W76" s="52">
        <f t="shared" si="10"/>
        <v>23959.3</v>
      </c>
      <c r="X76" s="53">
        <f t="shared" si="11"/>
        <v>1390.1000000000022</v>
      </c>
      <c r="Y76" s="70">
        <v>22803.9</v>
      </c>
      <c r="Z76" s="71">
        <v>22428.6</v>
      </c>
      <c r="AA76" s="52">
        <f t="shared" si="12"/>
        <v>375.30000000000291</v>
      </c>
      <c r="AB76" s="72">
        <v>2455.5</v>
      </c>
      <c r="AC76" s="73">
        <v>1513.7</v>
      </c>
      <c r="AD76" s="52">
        <f t="shared" si="13"/>
        <v>941.8</v>
      </c>
      <c r="AE76" s="73">
        <v>0</v>
      </c>
      <c r="AF76" s="72">
        <v>0</v>
      </c>
      <c r="AG76" s="52">
        <f t="shared" si="14"/>
        <v>0</v>
      </c>
      <c r="AH76" s="72">
        <v>90</v>
      </c>
      <c r="AI76" s="73">
        <v>17</v>
      </c>
      <c r="AJ76" s="53">
        <f t="shared" si="15"/>
        <v>73</v>
      </c>
    </row>
    <row r="77" spans="1:36" ht="25.5">
      <c r="A77" s="32">
        <v>57</v>
      </c>
      <c r="B77" s="63" t="s">
        <v>92</v>
      </c>
      <c r="C77" s="74">
        <v>3093.5</v>
      </c>
      <c r="D77" s="51">
        <f t="shared" si="1"/>
        <v>41151.299999999996</v>
      </c>
      <c r="E77" s="52">
        <f t="shared" si="2"/>
        <v>41166.199999999997</v>
      </c>
      <c r="F77" s="53">
        <f t="shared" si="3"/>
        <v>-14.900000000001455</v>
      </c>
      <c r="G77" s="72">
        <v>0</v>
      </c>
      <c r="H77" s="73">
        <v>10.1</v>
      </c>
      <c r="I77" s="55">
        <f t="shared" si="4"/>
        <v>-10.1</v>
      </c>
      <c r="J77" s="73">
        <v>0</v>
      </c>
      <c r="K77" s="72">
        <v>73.5</v>
      </c>
      <c r="L77" s="55">
        <f t="shared" si="5"/>
        <v>-73.5</v>
      </c>
      <c r="M77" s="73">
        <v>546.1</v>
      </c>
      <c r="N77" s="72">
        <v>478.1</v>
      </c>
      <c r="O77" s="55">
        <f t="shared" si="6"/>
        <v>68</v>
      </c>
      <c r="P77" s="72">
        <v>40605.199999999997</v>
      </c>
      <c r="Q77" s="73">
        <v>40604.5</v>
      </c>
      <c r="R77" s="55">
        <f t="shared" si="7"/>
        <v>0.69999999999708962</v>
      </c>
      <c r="S77" s="70">
        <v>0</v>
      </c>
      <c r="T77" s="71">
        <v>0</v>
      </c>
      <c r="U77" s="56">
        <f t="shared" si="8"/>
        <v>0</v>
      </c>
      <c r="V77" s="51">
        <f t="shared" si="9"/>
        <v>44244.799999999996</v>
      </c>
      <c r="W77" s="52">
        <f t="shared" si="10"/>
        <v>38182</v>
      </c>
      <c r="X77" s="53">
        <f t="shared" si="11"/>
        <v>6062.7999999999956</v>
      </c>
      <c r="Y77" s="70">
        <v>37148.699999999997</v>
      </c>
      <c r="Z77" s="71">
        <v>34210.9</v>
      </c>
      <c r="AA77" s="52">
        <f t="shared" si="12"/>
        <v>2937.7999999999956</v>
      </c>
      <c r="AB77" s="72">
        <v>6796.1</v>
      </c>
      <c r="AC77" s="73">
        <v>3968.1</v>
      </c>
      <c r="AD77" s="52">
        <f t="shared" si="13"/>
        <v>2828.0000000000005</v>
      </c>
      <c r="AE77" s="73">
        <v>0</v>
      </c>
      <c r="AF77" s="72">
        <v>0</v>
      </c>
      <c r="AG77" s="52">
        <f t="shared" si="14"/>
        <v>0</v>
      </c>
      <c r="AH77" s="72">
        <v>300</v>
      </c>
      <c r="AI77" s="73">
        <v>3</v>
      </c>
      <c r="AJ77" s="53">
        <f t="shared" si="15"/>
        <v>297</v>
      </c>
    </row>
    <row r="78" spans="1:36" ht="25.5">
      <c r="A78" s="32">
        <v>58</v>
      </c>
      <c r="B78" s="63" t="s">
        <v>93</v>
      </c>
      <c r="C78" s="74">
        <v>9240.9</v>
      </c>
      <c r="D78" s="51">
        <f t="shared" si="1"/>
        <v>36454.9</v>
      </c>
      <c r="E78" s="52">
        <f t="shared" si="2"/>
        <v>36454</v>
      </c>
      <c r="F78" s="53">
        <f t="shared" si="3"/>
        <v>0.90000000000145519</v>
      </c>
      <c r="G78" s="72">
        <v>0</v>
      </c>
      <c r="H78" s="73">
        <v>0</v>
      </c>
      <c r="I78" s="55">
        <f t="shared" si="4"/>
        <v>0</v>
      </c>
      <c r="J78" s="73">
        <v>0</v>
      </c>
      <c r="K78" s="72">
        <v>0</v>
      </c>
      <c r="L78" s="55">
        <f t="shared" si="5"/>
        <v>0</v>
      </c>
      <c r="M78" s="73">
        <v>211.9</v>
      </c>
      <c r="N78" s="72">
        <v>211.9</v>
      </c>
      <c r="O78" s="55">
        <f t="shared" si="6"/>
        <v>0</v>
      </c>
      <c r="P78" s="72">
        <v>36243</v>
      </c>
      <c r="Q78" s="73">
        <v>36242.1</v>
      </c>
      <c r="R78" s="55">
        <f t="shared" si="7"/>
        <v>0.90000000000145519</v>
      </c>
      <c r="S78" s="70">
        <v>0</v>
      </c>
      <c r="T78" s="71">
        <v>0</v>
      </c>
      <c r="U78" s="56">
        <f t="shared" si="8"/>
        <v>0</v>
      </c>
      <c r="V78" s="51">
        <f t="shared" si="9"/>
        <v>45695.8</v>
      </c>
      <c r="W78" s="52">
        <f t="shared" si="10"/>
        <v>40881.4</v>
      </c>
      <c r="X78" s="53">
        <f t="shared" si="11"/>
        <v>4814.4000000000015</v>
      </c>
      <c r="Y78" s="70">
        <v>37675.800000000003</v>
      </c>
      <c r="Z78" s="71">
        <v>35843.300000000003</v>
      </c>
      <c r="AA78" s="52">
        <f t="shared" si="12"/>
        <v>1832.5</v>
      </c>
      <c r="AB78" s="72">
        <v>6160</v>
      </c>
      <c r="AC78" s="73">
        <v>3927.6</v>
      </c>
      <c r="AD78" s="52">
        <f t="shared" si="13"/>
        <v>2232.4</v>
      </c>
      <c r="AE78" s="73">
        <v>80</v>
      </c>
      <c r="AF78" s="72">
        <v>0</v>
      </c>
      <c r="AG78" s="52">
        <f t="shared" si="14"/>
        <v>80</v>
      </c>
      <c r="AH78" s="72">
        <v>1780</v>
      </c>
      <c r="AI78" s="73">
        <v>1110.5</v>
      </c>
      <c r="AJ78" s="53">
        <f t="shared" si="15"/>
        <v>669.5</v>
      </c>
    </row>
    <row r="79" spans="1:36" ht="25.5">
      <c r="A79" s="32">
        <v>59</v>
      </c>
      <c r="B79" s="63" t="s">
        <v>94</v>
      </c>
      <c r="C79" s="74">
        <v>3289.2</v>
      </c>
      <c r="D79" s="51">
        <f t="shared" si="1"/>
        <v>24518.100000000002</v>
      </c>
      <c r="E79" s="52">
        <f t="shared" si="2"/>
        <v>24517.4</v>
      </c>
      <c r="F79" s="53">
        <f t="shared" si="3"/>
        <v>0.7000000000007276</v>
      </c>
      <c r="G79" s="72">
        <v>0</v>
      </c>
      <c r="H79" s="73">
        <v>0</v>
      </c>
      <c r="I79" s="55">
        <f t="shared" si="4"/>
        <v>0</v>
      </c>
      <c r="J79" s="73">
        <v>0</v>
      </c>
      <c r="K79" s="72">
        <v>0</v>
      </c>
      <c r="L79" s="55">
        <f t="shared" si="5"/>
        <v>0</v>
      </c>
      <c r="M79" s="73">
        <v>237.7</v>
      </c>
      <c r="N79" s="72">
        <v>237.7</v>
      </c>
      <c r="O79" s="55">
        <f t="shared" si="6"/>
        <v>0</v>
      </c>
      <c r="P79" s="72">
        <v>24280.400000000001</v>
      </c>
      <c r="Q79" s="73">
        <v>24279.7</v>
      </c>
      <c r="R79" s="55">
        <f t="shared" si="7"/>
        <v>0.7000000000007276</v>
      </c>
      <c r="S79" s="70">
        <v>0</v>
      </c>
      <c r="T79" s="71">
        <v>0</v>
      </c>
      <c r="U79" s="56">
        <f t="shared" si="8"/>
        <v>0</v>
      </c>
      <c r="V79" s="51">
        <f t="shared" si="9"/>
        <v>27807.3</v>
      </c>
      <c r="W79" s="52">
        <f t="shared" si="10"/>
        <v>23776.400000000001</v>
      </c>
      <c r="X79" s="53">
        <f t="shared" si="11"/>
        <v>4030.8999999999978</v>
      </c>
      <c r="Y79" s="70">
        <v>23829.599999999999</v>
      </c>
      <c r="Z79" s="71">
        <v>20766.400000000001</v>
      </c>
      <c r="AA79" s="52">
        <f t="shared" si="12"/>
        <v>3063.1999999999971</v>
      </c>
      <c r="AB79" s="72">
        <v>3795.7</v>
      </c>
      <c r="AC79" s="73">
        <v>2985.1</v>
      </c>
      <c r="AD79" s="52">
        <f t="shared" si="13"/>
        <v>810.59999999999991</v>
      </c>
      <c r="AE79" s="73">
        <v>0</v>
      </c>
      <c r="AF79" s="72">
        <v>0</v>
      </c>
      <c r="AG79" s="52">
        <f t="shared" si="14"/>
        <v>0</v>
      </c>
      <c r="AH79" s="72">
        <v>182</v>
      </c>
      <c r="AI79" s="73">
        <v>24.9</v>
      </c>
      <c r="AJ79" s="53">
        <f t="shared" si="15"/>
        <v>157.1</v>
      </c>
    </row>
    <row r="80" spans="1:36">
      <c r="A80" s="32">
        <v>60</v>
      </c>
      <c r="B80" s="62" t="s">
        <v>95</v>
      </c>
      <c r="C80" s="74">
        <v>460.1</v>
      </c>
      <c r="D80" s="51">
        <f t="shared" si="1"/>
        <v>22311.8</v>
      </c>
      <c r="E80" s="52">
        <f t="shared" si="2"/>
        <v>22311.5</v>
      </c>
      <c r="F80" s="53">
        <f t="shared" si="3"/>
        <v>0.2999999999992724</v>
      </c>
      <c r="G80" s="72">
        <v>0</v>
      </c>
      <c r="H80" s="73">
        <v>0</v>
      </c>
      <c r="I80" s="55">
        <f t="shared" si="4"/>
        <v>0</v>
      </c>
      <c r="J80" s="73">
        <v>0</v>
      </c>
      <c r="K80" s="72">
        <v>0</v>
      </c>
      <c r="L80" s="55">
        <f t="shared" si="5"/>
        <v>0</v>
      </c>
      <c r="M80" s="73">
        <v>234.7</v>
      </c>
      <c r="N80" s="72">
        <v>234.7</v>
      </c>
      <c r="O80" s="55">
        <f t="shared" si="6"/>
        <v>0</v>
      </c>
      <c r="P80" s="72">
        <v>22077.1</v>
      </c>
      <c r="Q80" s="73">
        <v>22076.799999999999</v>
      </c>
      <c r="R80" s="55">
        <f t="shared" si="7"/>
        <v>0.2999999999992724</v>
      </c>
      <c r="S80" s="70">
        <v>0</v>
      </c>
      <c r="T80" s="71">
        <v>0</v>
      </c>
      <c r="U80" s="56">
        <f t="shared" si="8"/>
        <v>0</v>
      </c>
      <c r="V80" s="51">
        <f t="shared" si="9"/>
        <v>22771.899999999998</v>
      </c>
      <c r="W80" s="52">
        <f t="shared" si="10"/>
        <v>22045.899999999998</v>
      </c>
      <c r="X80" s="53">
        <f t="shared" si="11"/>
        <v>726</v>
      </c>
      <c r="Y80" s="70">
        <v>19767.099999999999</v>
      </c>
      <c r="Z80" s="71">
        <v>19147.8</v>
      </c>
      <c r="AA80" s="52">
        <f t="shared" si="12"/>
        <v>619.29999999999927</v>
      </c>
      <c r="AB80" s="72">
        <v>2784.8</v>
      </c>
      <c r="AC80" s="73">
        <v>2721.1</v>
      </c>
      <c r="AD80" s="52">
        <f t="shared" si="13"/>
        <v>63.700000000000273</v>
      </c>
      <c r="AE80" s="73">
        <v>0</v>
      </c>
      <c r="AF80" s="72">
        <v>0</v>
      </c>
      <c r="AG80" s="52">
        <f t="shared" si="14"/>
        <v>0</v>
      </c>
      <c r="AH80" s="72">
        <v>220</v>
      </c>
      <c r="AI80" s="73">
        <v>177</v>
      </c>
      <c r="AJ80" s="53">
        <f t="shared" si="15"/>
        <v>43</v>
      </c>
    </row>
    <row r="81" spans="1:36" ht="25.5">
      <c r="A81" s="32">
        <v>61</v>
      </c>
      <c r="B81" s="62" t="s">
        <v>96</v>
      </c>
      <c r="C81" s="74">
        <v>4026.9</v>
      </c>
      <c r="D81" s="51">
        <f t="shared" si="1"/>
        <v>26213.199999999997</v>
      </c>
      <c r="E81" s="52">
        <f t="shared" si="2"/>
        <v>26170.6</v>
      </c>
      <c r="F81" s="53">
        <f t="shared" si="3"/>
        <v>42.599999999998545</v>
      </c>
      <c r="G81" s="72">
        <v>0</v>
      </c>
      <c r="H81" s="73">
        <v>0</v>
      </c>
      <c r="I81" s="55">
        <f t="shared" si="4"/>
        <v>0</v>
      </c>
      <c r="J81" s="73">
        <v>0</v>
      </c>
      <c r="K81" s="72">
        <v>0</v>
      </c>
      <c r="L81" s="55">
        <f t="shared" si="5"/>
        <v>0</v>
      </c>
      <c r="M81" s="73">
        <v>149.6</v>
      </c>
      <c r="N81" s="72">
        <v>107.1</v>
      </c>
      <c r="O81" s="55">
        <f t="shared" si="6"/>
        <v>42.5</v>
      </c>
      <c r="P81" s="72">
        <v>26063.599999999999</v>
      </c>
      <c r="Q81" s="73">
        <v>26063.5</v>
      </c>
      <c r="R81" s="55">
        <f t="shared" si="7"/>
        <v>9.9999999998544808E-2</v>
      </c>
      <c r="S81" s="70">
        <v>0</v>
      </c>
      <c r="T81" s="71">
        <v>0</v>
      </c>
      <c r="U81" s="56">
        <f t="shared" si="8"/>
        <v>0</v>
      </c>
      <c r="V81" s="51">
        <f t="shared" si="9"/>
        <v>30240.100000000002</v>
      </c>
      <c r="W81" s="52">
        <f t="shared" si="10"/>
        <v>23334.2</v>
      </c>
      <c r="X81" s="53">
        <f t="shared" si="11"/>
        <v>6905.9000000000015</v>
      </c>
      <c r="Y81" s="70">
        <v>25412.5</v>
      </c>
      <c r="Z81" s="71">
        <v>21085.8</v>
      </c>
      <c r="AA81" s="52">
        <f t="shared" si="12"/>
        <v>4326.7000000000007</v>
      </c>
      <c r="AB81" s="72">
        <v>4342.7</v>
      </c>
      <c r="AC81" s="73">
        <v>2245.4</v>
      </c>
      <c r="AD81" s="52">
        <f t="shared" si="13"/>
        <v>2097.2999999999997</v>
      </c>
      <c r="AE81" s="73">
        <v>0</v>
      </c>
      <c r="AF81" s="72">
        <v>0</v>
      </c>
      <c r="AG81" s="52">
        <f t="shared" si="14"/>
        <v>0</v>
      </c>
      <c r="AH81" s="72">
        <v>484.9</v>
      </c>
      <c r="AI81" s="73">
        <v>3</v>
      </c>
      <c r="AJ81" s="53">
        <f t="shared" si="15"/>
        <v>481.9</v>
      </c>
    </row>
    <row r="82" spans="1:36">
      <c r="A82" s="32">
        <v>62</v>
      </c>
      <c r="B82" s="62" t="s">
        <v>97</v>
      </c>
      <c r="C82" s="74">
        <v>600.6</v>
      </c>
      <c r="D82" s="51">
        <f t="shared" si="1"/>
        <v>23602.600000000002</v>
      </c>
      <c r="E82" s="52">
        <f t="shared" si="2"/>
        <v>21465.599999999999</v>
      </c>
      <c r="F82" s="53">
        <f t="shared" si="3"/>
        <v>2137.0000000000036</v>
      </c>
      <c r="G82" s="72">
        <v>0</v>
      </c>
      <c r="H82" s="73">
        <v>58.1</v>
      </c>
      <c r="I82" s="55">
        <f t="shared" si="4"/>
        <v>-58.1</v>
      </c>
      <c r="J82" s="73">
        <v>0</v>
      </c>
      <c r="K82" s="72">
        <v>0</v>
      </c>
      <c r="L82" s="55">
        <f t="shared" si="5"/>
        <v>0</v>
      </c>
      <c r="M82" s="73">
        <v>372.4</v>
      </c>
      <c r="N82" s="72">
        <v>275.39999999999998</v>
      </c>
      <c r="O82" s="55">
        <f t="shared" si="6"/>
        <v>97</v>
      </c>
      <c r="P82" s="72">
        <v>23230.2</v>
      </c>
      <c r="Q82" s="73">
        <v>21132.1</v>
      </c>
      <c r="R82" s="55">
        <f t="shared" si="7"/>
        <v>2098.1000000000022</v>
      </c>
      <c r="S82" s="70">
        <v>0</v>
      </c>
      <c r="T82" s="71">
        <v>0</v>
      </c>
      <c r="U82" s="56">
        <f t="shared" si="8"/>
        <v>0</v>
      </c>
      <c r="V82" s="51">
        <f t="shared" si="9"/>
        <v>24203.200000000001</v>
      </c>
      <c r="W82" s="52">
        <f t="shared" si="10"/>
        <v>21019.9</v>
      </c>
      <c r="X82" s="53">
        <f t="shared" si="11"/>
        <v>3183.2999999999993</v>
      </c>
      <c r="Y82" s="70">
        <v>21688.2</v>
      </c>
      <c r="Z82" s="71">
        <v>19965.5</v>
      </c>
      <c r="AA82" s="52">
        <f t="shared" si="12"/>
        <v>1722.7000000000007</v>
      </c>
      <c r="AB82" s="72">
        <v>2250</v>
      </c>
      <c r="AC82" s="73">
        <v>987.40000000000009</v>
      </c>
      <c r="AD82" s="52">
        <f t="shared" si="13"/>
        <v>1262.5999999999999</v>
      </c>
      <c r="AE82" s="73">
        <v>0</v>
      </c>
      <c r="AF82" s="72">
        <v>0</v>
      </c>
      <c r="AG82" s="52">
        <f t="shared" si="14"/>
        <v>0</v>
      </c>
      <c r="AH82" s="72">
        <v>265</v>
      </c>
      <c r="AI82" s="73">
        <v>67</v>
      </c>
      <c r="AJ82" s="53">
        <f t="shared" si="15"/>
        <v>198</v>
      </c>
    </row>
    <row r="83" spans="1:36">
      <c r="A83" s="32">
        <v>63</v>
      </c>
      <c r="B83" s="62" t="s">
        <v>98</v>
      </c>
      <c r="C83" s="74">
        <v>4388.6000000000004</v>
      </c>
      <c r="D83" s="51">
        <f t="shared" si="1"/>
        <v>26426.199999999997</v>
      </c>
      <c r="E83" s="52">
        <f t="shared" si="2"/>
        <v>26425.599999999999</v>
      </c>
      <c r="F83" s="53">
        <f t="shared" si="3"/>
        <v>0.59999999999854481</v>
      </c>
      <c r="G83" s="72">
        <v>0</v>
      </c>
      <c r="H83" s="73">
        <v>0</v>
      </c>
      <c r="I83" s="55">
        <f t="shared" si="4"/>
        <v>0</v>
      </c>
      <c r="J83" s="73">
        <v>0</v>
      </c>
      <c r="K83" s="72">
        <v>0</v>
      </c>
      <c r="L83" s="55">
        <f t="shared" si="5"/>
        <v>0</v>
      </c>
      <c r="M83" s="73">
        <v>130.1</v>
      </c>
      <c r="N83" s="72">
        <v>130.1</v>
      </c>
      <c r="O83" s="55">
        <f t="shared" si="6"/>
        <v>0</v>
      </c>
      <c r="P83" s="72">
        <v>26296.1</v>
      </c>
      <c r="Q83" s="73">
        <v>26295.5</v>
      </c>
      <c r="R83" s="55">
        <f t="shared" si="7"/>
        <v>0.59999999999854481</v>
      </c>
      <c r="S83" s="70">
        <v>0</v>
      </c>
      <c r="T83" s="71">
        <v>0</v>
      </c>
      <c r="U83" s="56">
        <f t="shared" si="8"/>
        <v>0</v>
      </c>
      <c r="V83" s="51">
        <f t="shared" si="9"/>
        <v>30814.799999999999</v>
      </c>
      <c r="W83" s="52">
        <f t="shared" si="10"/>
        <v>28090.3</v>
      </c>
      <c r="X83" s="53">
        <f t="shared" si="11"/>
        <v>2724.5</v>
      </c>
      <c r="Y83" s="70">
        <v>27383.7</v>
      </c>
      <c r="Z83" s="71">
        <v>26857.200000000001</v>
      </c>
      <c r="AA83" s="52">
        <f t="shared" si="12"/>
        <v>526.5</v>
      </c>
      <c r="AB83" s="72">
        <v>1815.1</v>
      </c>
      <c r="AC83" s="73">
        <v>1160.8000000000002</v>
      </c>
      <c r="AD83" s="52">
        <f t="shared" si="13"/>
        <v>654.29999999999973</v>
      </c>
      <c r="AE83" s="73">
        <v>0</v>
      </c>
      <c r="AF83" s="72">
        <v>0</v>
      </c>
      <c r="AG83" s="52">
        <f t="shared" si="14"/>
        <v>0</v>
      </c>
      <c r="AH83" s="72">
        <v>1616</v>
      </c>
      <c r="AI83" s="73">
        <v>72.3</v>
      </c>
      <c r="AJ83" s="53">
        <f t="shared" si="15"/>
        <v>1543.7</v>
      </c>
    </row>
    <row r="84" spans="1:36">
      <c r="A84" s="32">
        <v>64</v>
      </c>
      <c r="B84" s="62" t="s">
        <v>99</v>
      </c>
      <c r="C84" s="74">
        <v>10420.4</v>
      </c>
      <c r="D84" s="51">
        <f t="shared" si="1"/>
        <v>25011.899999999998</v>
      </c>
      <c r="E84" s="52">
        <f t="shared" si="2"/>
        <v>25011.399999999998</v>
      </c>
      <c r="F84" s="53">
        <f t="shared" si="3"/>
        <v>0.5</v>
      </c>
      <c r="G84" s="72">
        <v>0</v>
      </c>
      <c r="H84" s="73">
        <v>0</v>
      </c>
      <c r="I84" s="55">
        <f t="shared" si="4"/>
        <v>0</v>
      </c>
      <c r="J84" s="73">
        <v>0</v>
      </c>
      <c r="K84" s="72">
        <v>0</v>
      </c>
      <c r="L84" s="55">
        <f t="shared" si="5"/>
        <v>0</v>
      </c>
      <c r="M84" s="73">
        <v>41.3</v>
      </c>
      <c r="N84" s="72">
        <v>41.3</v>
      </c>
      <c r="O84" s="55">
        <f t="shared" si="6"/>
        <v>0</v>
      </c>
      <c r="P84" s="72">
        <v>24970.6</v>
      </c>
      <c r="Q84" s="73">
        <v>24970.1</v>
      </c>
      <c r="R84" s="55">
        <f t="shared" si="7"/>
        <v>0.5</v>
      </c>
      <c r="S84" s="70">
        <v>0</v>
      </c>
      <c r="T84" s="71">
        <v>0</v>
      </c>
      <c r="U84" s="56">
        <f t="shared" si="8"/>
        <v>0</v>
      </c>
      <c r="V84" s="51">
        <f t="shared" si="9"/>
        <v>35432.300000000003</v>
      </c>
      <c r="W84" s="52">
        <f t="shared" si="10"/>
        <v>22316.1</v>
      </c>
      <c r="X84" s="53">
        <f t="shared" si="11"/>
        <v>13116.200000000004</v>
      </c>
      <c r="Y84" s="70">
        <v>26170.6</v>
      </c>
      <c r="Z84" s="71">
        <v>19670.7</v>
      </c>
      <c r="AA84" s="52">
        <f t="shared" si="12"/>
        <v>6499.8999999999978</v>
      </c>
      <c r="AB84" s="72">
        <v>6651.7000000000007</v>
      </c>
      <c r="AC84" s="73">
        <v>2246.3999999999996</v>
      </c>
      <c r="AD84" s="52">
        <f t="shared" si="13"/>
        <v>4405.3000000000011</v>
      </c>
      <c r="AE84" s="73">
        <v>0</v>
      </c>
      <c r="AF84" s="72">
        <v>0</v>
      </c>
      <c r="AG84" s="52">
        <f t="shared" si="14"/>
        <v>0</v>
      </c>
      <c r="AH84" s="72">
        <v>2610</v>
      </c>
      <c r="AI84" s="73">
        <v>399</v>
      </c>
      <c r="AJ84" s="53">
        <f t="shared" si="15"/>
        <v>2211</v>
      </c>
    </row>
    <row r="85" spans="1:36" ht="25.5">
      <c r="A85" s="32">
        <v>65</v>
      </c>
      <c r="B85" s="62" t="s">
        <v>100</v>
      </c>
      <c r="C85" s="74">
        <v>8694.2999999999993</v>
      </c>
      <c r="D85" s="51">
        <f t="shared" si="1"/>
        <v>32293.8</v>
      </c>
      <c r="E85" s="52">
        <f t="shared" si="2"/>
        <v>32242.9</v>
      </c>
      <c r="F85" s="53">
        <f t="shared" si="3"/>
        <v>50.899999999997817</v>
      </c>
      <c r="G85" s="72">
        <v>0</v>
      </c>
      <c r="H85" s="73">
        <v>0</v>
      </c>
      <c r="I85" s="55">
        <f t="shared" si="4"/>
        <v>0</v>
      </c>
      <c r="J85" s="73">
        <v>0</v>
      </c>
      <c r="K85" s="72">
        <v>0</v>
      </c>
      <c r="L85" s="55">
        <f t="shared" si="5"/>
        <v>0</v>
      </c>
      <c r="M85" s="73">
        <v>117.5</v>
      </c>
      <c r="N85" s="72">
        <v>67.5</v>
      </c>
      <c r="O85" s="55">
        <f t="shared" si="6"/>
        <v>50</v>
      </c>
      <c r="P85" s="72">
        <v>32176.3</v>
      </c>
      <c r="Q85" s="73">
        <v>32175.4</v>
      </c>
      <c r="R85" s="55">
        <f t="shared" si="7"/>
        <v>0.89999999999781721</v>
      </c>
      <c r="S85" s="70">
        <v>0</v>
      </c>
      <c r="T85" s="71">
        <v>0</v>
      </c>
      <c r="U85" s="56">
        <f t="shared" si="8"/>
        <v>0</v>
      </c>
      <c r="V85" s="51">
        <f t="shared" si="9"/>
        <v>40988.1</v>
      </c>
      <c r="W85" s="52">
        <f t="shared" si="10"/>
        <v>29013.4</v>
      </c>
      <c r="X85" s="53">
        <f t="shared" si="11"/>
        <v>11974.699999999997</v>
      </c>
      <c r="Y85" s="70">
        <v>30670.6</v>
      </c>
      <c r="Z85" s="71">
        <v>24381.9</v>
      </c>
      <c r="AA85" s="52">
        <f t="shared" si="12"/>
        <v>6288.6999999999971</v>
      </c>
      <c r="AB85" s="72">
        <v>8017.5</v>
      </c>
      <c r="AC85" s="73">
        <v>4631.3</v>
      </c>
      <c r="AD85" s="52">
        <f t="shared" si="13"/>
        <v>3386.2</v>
      </c>
      <c r="AE85" s="73">
        <v>0</v>
      </c>
      <c r="AF85" s="72">
        <v>0</v>
      </c>
      <c r="AG85" s="52">
        <f t="shared" si="14"/>
        <v>0</v>
      </c>
      <c r="AH85" s="72">
        <v>2300</v>
      </c>
      <c r="AI85" s="73">
        <v>0.2</v>
      </c>
      <c r="AJ85" s="53">
        <f t="shared" si="15"/>
        <v>2299.8000000000002</v>
      </c>
    </row>
    <row r="86" spans="1:36" ht="25.5">
      <c r="A86" s="32">
        <v>66</v>
      </c>
      <c r="B86" s="62" t="s">
        <v>101</v>
      </c>
      <c r="C86" s="74">
        <v>1269.2</v>
      </c>
      <c r="D86" s="51">
        <f t="shared" ref="D86:D133" si="16">SUM(G86+J86+M86+P86+S86)</f>
        <v>29190.799999999999</v>
      </c>
      <c r="E86" s="52">
        <f t="shared" ref="E86:E133" si="17">SUM(H86+K86+N86+Q86+T86)</f>
        <v>29190.3</v>
      </c>
      <c r="F86" s="53">
        <f t="shared" ref="F86:F133" si="18">D86-E86</f>
        <v>0.5</v>
      </c>
      <c r="G86" s="72">
        <v>0</v>
      </c>
      <c r="H86" s="73">
        <v>0</v>
      </c>
      <c r="I86" s="55">
        <f t="shared" ref="I86:I133" si="19">G86-H86</f>
        <v>0</v>
      </c>
      <c r="J86" s="73">
        <v>0</v>
      </c>
      <c r="K86" s="72">
        <v>0</v>
      </c>
      <c r="L86" s="55">
        <f t="shared" ref="L86:L133" si="20">J86-K86</f>
        <v>0</v>
      </c>
      <c r="M86" s="73">
        <v>317.7</v>
      </c>
      <c r="N86" s="72">
        <v>317.7</v>
      </c>
      <c r="O86" s="55">
        <f t="shared" ref="O86:O133" si="21">M86-N86</f>
        <v>0</v>
      </c>
      <c r="P86" s="72">
        <v>28873.1</v>
      </c>
      <c r="Q86" s="73">
        <v>28872.6</v>
      </c>
      <c r="R86" s="55">
        <f t="shared" ref="R86:R133" si="22">P86-Q86</f>
        <v>0.5</v>
      </c>
      <c r="S86" s="70">
        <v>0</v>
      </c>
      <c r="T86" s="71">
        <v>0</v>
      </c>
      <c r="U86" s="56">
        <f t="shared" ref="U86:U133" si="23">S86-T86</f>
        <v>0</v>
      </c>
      <c r="V86" s="51">
        <f t="shared" ref="V86:V133" si="24">SUM(Y86+AB86+AE86+AH86)</f>
        <v>30460</v>
      </c>
      <c r="W86" s="52">
        <f t="shared" ref="W86:W133" si="25">SUM(Z86+AC86+AF86+AI86)</f>
        <v>27656</v>
      </c>
      <c r="X86" s="53">
        <f t="shared" ref="X86:X133" si="26">V86-W86</f>
        <v>2804</v>
      </c>
      <c r="Y86" s="70">
        <v>23791.9</v>
      </c>
      <c r="Z86" s="71">
        <v>22490.7</v>
      </c>
      <c r="AA86" s="52">
        <f t="shared" ref="AA86:AA133" si="27">Y86-Z86</f>
        <v>1301.2000000000007</v>
      </c>
      <c r="AB86" s="72">
        <v>5468.1</v>
      </c>
      <c r="AC86" s="73">
        <v>4189.3</v>
      </c>
      <c r="AD86" s="52">
        <f t="shared" ref="AD86:AD133" si="28">AB86-AC86</f>
        <v>1278.8000000000002</v>
      </c>
      <c r="AE86" s="73">
        <v>0</v>
      </c>
      <c r="AF86" s="72">
        <v>0</v>
      </c>
      <c r="AG86" s="52">
        <f t="shared" ref="AG86:AG133" si="29">AE86-AF86</f>
        <v>0</v>
      </c>
      <c r="AH86" s="72">
        <v>1200</v>
      </c>
      <c r="AI86" s="73">
        <v>976</v>
      </c>
      <c r="AJ86" s="53">
        <f t="shared" ref="AJ86:AJ133" si="30">AH86-AI86</f>
        <v>224</v>
      </c>
    </row>
    <row r="87" spans="1:36">
      <c r="A87" s="32">
        <v>67</v>
      </c>
      <c r="B87" s="62" t="s">
        <v>102</v>
      </c>
      <c r="C87" s="74">
        <v>1413.3</v>
      </c>
      <c r="D87" s="51">
        <f t="shared" si="16"/>
        <v>23768.3</v>
      </c>
      <c r="E87" s="52">
        <f t="shared" si="17"/>
        <v>23714.7</v>
      </c>
      <c r="F87" s="53">
        <f t="shared" si="18"/>
        <v>53.599999999998545</v>
      </c>
      <c r="G87" s="72">
        <v>0</v>
      </c>
      <c r="H87" s="73">
        <v>0</v>
      </c>
      <c r="I87" s="55">
        <f t="shared" si="19"/>
        <v>0</v>
      </c>
      <c r="J87" s="73">
        <v>0</v>
      </c>
      <c r="K87" s="72">
        <v>0</v>
      </c>
      <c r="L87" s="55">
        <f t="shared" si="20"/>
        <v>0</v>
      </c>
      <c r="M87" s="73">
        <v>145.19999999999999</v>
      </c>
      <c r="N87" s="72">
        <v>91.8</v>
      </c>
      <c r="O87" s="55">
        <f t="shared" si="21"/>
        <v>53.399999999999991</v>
      </c>
      <c r="P87" s="72">
        <v>23623.1</v>
      </c>
      <c r="Q87" s="73">
        <v>23622.9</v>
      </c>
      <c r="R87" s="55">
        <f t="shared" si="22"/>
        <v>0.19999999999708962</v>
      </c>
      <c r="S87" s="70">
        <v>0</v>
      </c>
      <c r="T87" s="71">
        <v>0</v>
      </c>
      <c r="U87" s="56">
        <f t="shared" si="23"/>
        <v>0</v>
      </c>
      <c r="V87" s="51">
        <f t="shared" si="24"/>
        <v>25181.600000000002</v>
      </c>
      <c r="W87" s="52">
        <f t="shared" si="25"/>
        <v>22080.400000000001</v>
      </c>
      <c r="X87" s="53">
        <f t="shared" si="26"/>
        <v>3101.2000000000007</v>
      </c>
      <c r="Y87" s="70">
        <v>22916.400000000001</v>
      </c>
      <c r="Z87" s="71">
        <v>20492.900000000001</v>
      </c>
      <c r="AA87" s="52">
        <f t="shared" si="27"/>
        <v>2423.5</v>
      </c>
      <c r="AB87" s="72">
        <v>2189.1999999999998</v>
      </c>
      <c r="AC87" s="73">
        <v>1561.4999999999998</v>
      </c>
      <c r="AD87" s="52">
        <f t="shared" si="28"/>
        <v>627.70000000000005</v>
      </c>
      <c r="AE87" s="73">
        <v>0</v>
      </c>
      <c r="AF87" s="72">
        <v>0</v>
      </c>
      <c r="AG87" s="52">
        <f t="shared" si="29"/>
        <v>0</v>
      </c>
      <c r="AH87" s="72">
        <v>76</v>
      </c>
      <c r="AI87" s="73">
        <v>26</v>
      </c>
      <c r="AJ87" s="53">
        <f t="shared" si="30"/>
        <v>50</v>
      </c>
    </row>
    <row r="88" spans="1:36" ht="25.5">
      <c r="A88" s="32">
        <v>68</v>
      </c>
      <c r="B88" s="63" t="s">
        <v>103</v>
      </c>
      <c r="C88" s="74">
        <v>3652</v>
      </c>
      <c r="D88" s="51">
        <f t="shared" si="16"/>
        <v>48224.9</v>
      </c>
      <c r="E88" s="52">
        <f t="shared" si="17"/>
        <v>46224.6</v>
      </c>
      <c r="F88" s="53">
        <f t="shared" si="18"/>
        <v>2000.3000000000029</v>
      </c>
      <c r="G88" s="72">
        <v>0</v>
      </c>
      <c r="H88" s="73">
        <v>0</v>
      </c>
      <c r="I88" s="55">
        <f t="shared" si="19"/>
        <v>0</v>
      </c>
      <c r="J88" s="73">
        <v>0</v>
      </c>
      <c r="K88" s="72">
        <v>0</v>
      </c>
      <c r="L88" s="55">
        <f t="shared" si="20"/>
        <v>0</v>
      </c>
      <c r="M88" s="73">
        <v>2588.9</v>
      </c>
      <c r="N88" s="72">
        <v>588.9</v>
      </c>
      <c r="O88" s="55">
        <f t="shared" si="21"/>
        <v>2000</v>
      </c>
      <c r="P88" s="72">
        <v>45636</v>
      </c>
      <c r="Q88" s="73">
        <v>45635.7</v>
      </c>
      <c r="R88" s="55">
        <f t="shared" si="22"/>
        <v>0.30000000000291038</v>
      </c>
      <c r="S88" s="70">
        <v>0</v>
      </c>
      <c r="T88" s="71">
        <v>0</v>
      </c>
      <c r="U88" s="56">
        <f t="shared" si="23"/>
        <v>0</v>
      </c>
      <c r="V88" s="51">
        <f t="shared" si="24"/>
        <v>51876.9</v>
      </c>
      <c r="W88" s="52">
        <f t="shared" si="25"/>
        <v>43006.5</v>
      </c>
      <c r="X88" s="53">
        <f t="shared" si="26"/>
        <v>8870.4000000000015</v>
      </c>
      <c r="Y88" s="70">
        <v>42446</v>
      </c>
      <c r="Z88" s="71">
        <v>36557.599999999999</v>
      </c>
      <c r="AA88" s="52">
        <f t="shared" si="27"/>
        <v>5888.4000000000015</v>
      </c>
      <c r="AB88" s="72">
        <v>7980.9</v>
      </c>
      <c r="AC88" s="73">
        <v>5471.1</v>
      </c>
      <c r="AD88" s="52">
        <f t="shared" si="28"/>
        <v>2509.7999999999993</v>
      </c>
      <c r="AE88" s="73">
        <v>0</v>
      </c>
      <c r="AF88" s="72">
        <v>0</v>
      </c>
      <c r="AG88" s="52">
        <f t="shared" si="29"/>
        <v>0</v>
      </c>
      <c r="AH88" s="72">
        <v>1450</v>
      </c>
      <c r="AI88" s="73">
        <v>977.8</v>
      </c>
      <c r="AJ88" s="53">
        <f t="shared" si="30"/>
        <v>472.20000000000005</v>
      </c>
    </row>
    <row r="89" spans="1:36">
      <c r="A89" s="32">
        <v>69</v>
      </c>
      <c r="B89" s="62" t="s">
        <v>104</v>
      </c>
      <c r="C89" s="74">
        <v>8863.2000000000007</v>
      </c>
      <c r="D89" s="51">
        <f t="shared" si="16"/>
        <v>40618.300000000003</v>
      </c>
      <c r="E89" s="52">
        <f t="shared" si="17"/>
        <v>40926.400000000001</v>
      </c>
      <c r="F89" s="53">
        <f t="shared" si="18"/>
        <v>-308.09999999999854</v>
      </c>
      <c r="G89" s="72">
        <v>0</v>
      </c>
      <c r="H89" s="73">
        <v>308.8</v>
      </c>
      <c r="I89" s="55">
        <f t="shared" si="19"/>
        <v>-308.8</v>
      </c>
      <c r="J89" s="73">
        <v>0</v>
      </c>
      <c r="K89" s="72">
        <v>0</v>
      </c>
      <c r="L89" s="55">
        <f t="shared" si="20"/>
        <v>0</v>
      </c>
      <c r="M89" s="73">
        <v>165.3</v>
      </c>
      <c r="N89" s="72">
        <v>165.3</v>
      </c>
      <c r="O89" s="55">
        <f t="shared" si="21"/>
        <v>0</v>
      </c>
      <c r="P89" s="72">
        <v>40453</v>
      </c>
      <c r="Q89" s="73">
        <v>40452.300000000003</v>
      </c>
      <c r="R89" s="55">
        <f t="shared" si="22"/>
        <v>0.69999999999708962</v>
      </c>
      <c r="S89" s="70">
        <v>0</v>
      </c>
      <c r="T89" s="71">
        <v>0</v>
      </c>
      <c r="U89" s="56">
        <f t="shared" si="23"/>
        <v>0</v>
      </c>
      <c r="V89" s="51">
        <f t="shared" si="24"/>
        <v>49481.499999999993</v>
      </c>
      <c r="W89" s="52">
        <f t="shared" si="25"/>
        <v>38649.1</v>
      </c>
      <c r="X89" s="53">
        <f t="shared" si="26"/>
        <v>10832.399999999994</v>
      </c>
      <c r="Y89" s="70">
        <v>38384.6</v>
      </c>
      <c r="Z89" s="71">
        <v>34320.6</v>
      </c>
      <c r="AA89" s="52">
        <f t="shared" si="27"/>
        <v>4064</v>
      </c>
      <c r="AB89" s="72">
        <v>9809.2999999999993</v>
      </c>
      <c r="AC89" s="73">
        <v>4292.4999999999991</v>
      </c>
      <c r="AD89" s="52">
        <f t="shared" si="28"/>
        <v>5516.8</v>
      </c>
      <c r="AE89" s="73">
        <v>0</v>
      </c>
      <c r="AF89" s="72">
        <v>0</v>
      </c>
      <c r="AG89" s="52">
        <f t="shared" si="29"/>
        <v>0</v>
      </c>
      <c r="AH89" s="72">
        <v>1287.5999999999999</v>
      </c>
      <c r="AI89" s="73">
        <v>36</v>
      </c>
      <c r="AJ89" s="53">
        <f t="shared" si="30"/>
        <v>1251.5999999999999</v>
      </c>
    </row>
    <row r="90" spans="1:36" ht="25.5">
      <c r="A90" s="32">
        <v>70</v>
      </c>
      <c r="B90" s="63" t="s">
        <v>105</v>
      </c>
      <c r="C90" s="74">
        <v>1350.9</v>
      </c>
      <c r="D90" s="51">
        <f t="shared" si="16"/>
        <v>24781.600000000002</v>
      </c>
      <c r="E90" s="52">
        <f t="shared" si="17"/>
        <v>24780.9</v>
      </c>
      <c r="F90" s="53">
        <f t="shared" si="18"/>
        <v>0.7000000000007276</v>
      </c>
      <c r="G90" s="72">
        <v>0</v>
      </c>
      <c r="H90" s="73">
        <v>0</v>
      </c>
      <c r="I90" s="55">
        <f t="shared" si="19"/>
        <v>0</v>
      </c>
      <c r="J90" s="73">
        <v>0</v>
      </c>
      <c r="K90" s="72">
        <v>0</v>
      </c>
      <c r="L90" s="55">
        <f t="shared" si="20"/>
        <v>0</v>
      </c>
      <c r="M90" s="73">
        <v>84.2</v>
      </c>
      <c r="N90" s="72">
        <v>84.2</v>
      </c>
      <c r="O90" s="55">
        <f t="shared" si="21"/>
        <v>0</v>
      </c>
      <c r="P90" s="72">
        <v>24697.4</v>
      </c>
      <c r="Q90" s="73">
        <v>24696.7</v>
      </c>
      <c r="R90" s="55">
        <f t="shared" si="22"/>
        <v>0.7000000000007276</v>
      </c>
      <c r="S90" s="70">
        <v>0</v>
      </c>
      <c r="T90" s="71">
        <v>0</v>
      </c>
      <c r="U90" s="56">
        <f t="shared" si="23"/>
        <v>0</v>
      </c>
      <c r="V90" s="51">
        <f t="shared" si="24"/>
        <v>26132.5</v>
      </c>
      <c r="W90" s="52">
        <f t="shared" si="25"/>
        <v>24261.9</v>
      </c>
      <c r="X90" s="53">
        <f t="shared" si="26"/>
        <v>1870.5999999999985</v>
      </c>
      <c r="Y90" s="70">
        <v>23025.5</v>
      </c>
      <c r="Z90" s="71">
        <v>22137.200000000001</v>
      </c>
      <c r="AA90" s="52">
        <f t="shared" si="27"/>
        <v>888.29999999999927</v>
      </c>
      <c r="AB90" s="72">
        <v>3057</v>
      </c>
      <c r="AC90" s="73">
        <v>2124.7000000000003</v>
      </c>
      <c r="AD90" s="52">
        <f t="shared" si="28"/>
        <v>932.29999999999973</v>
      </c>
      <c r="AE90" s="73">
        <v>0</v>
      </c>
      <c r="AF90" s="72">
        <v>0</v>
      </c>
      <c r="AG90" s="52">
        <f t="shared" si="29"/>
        <v>0</v>
      </c>
      <c r="AH90" s="72">
        <v>50</v>
      </c>
      <c r="AI90" s="73">
        <v>0</v>
      </c>
      <c r="AJ90" s="53">
        <f t="shared" si="30"/>
        <v>50</v>
      </c>
    </row>
    <row r="91" spans="1:36">
      <c r="A91" s="32">
        <v>71</v>
      </c>
      <c r="B91" s="62" t="s">
        <v>106</v>
      </c>
      <c r="C91" s="74">
        <v>54444.3</v>
      </c>
      <c r="D91" s="51">
        <f t="shared" si="16"/>
        <v>47899.7</v>
      </c>
      <c r="E91" s="52">
        <f t="shared" si="17"/>
        <v>49330.9</v>
      </c>
      <c r="F91" s="53">
        <f t="shared" si="18"/>
        <v>-1431.2000000000044</v>
      </c>
      <c r="G91" s="72">
        <v>0</v>
      </c>
      <c r="H91" s="73">
        <v>0</v>
      </c>
      <c r="I91" s="55">
        <f t="shared" si="19"/>
        <v>0</v>
      </c>
      <c r="J91" s="73">
        <v>704.2</v>
      </c>
      <c r="K91" s="72">
        <v>1695.7</v>
      </c>
      <c r="L91" s="55">
        <f t="shared" si="20"/>
        <v>-991.5</v>
      </c>
      <c r="M91" s="73">
        <v>91.8</v>
      </c>
      <c r="N91" s="72">
        <v>531.79999999999995</v>
      </c>
      <c r="O91" s="55">
        <f t="shared" si="21"/>
        <v>-439.99999999999994</v>
      </c>
      <c r="P91" s="72">
        <v>47103.7</v>
      </c>
      <c r="Q91" s="73">
        <v>47103.4</v>
      </c>
      <c r="R91" s="55">
        <f t="shared" si="22"/>
        <v>0.29999999999563443</v>
      </c>
      <c r="S91" s="70">
        <v>0</v>
      </c>
      <c r="T91" s="71">
        <v>0</v>
      </c>
      <c r="U91" s="56">
        <f t="shared" si="23"/>
        <v>0</v>
      </c>
      <c r="V91" s="51">
        <f t="shared" si="24"/>
        <v>102344</v>
      </c>
      <c r="W91" s="52">
        <f t="shared" si="25"/>
        <v>40036.300000000003</v>
      </c>
      <c r="X91" s="53">
        <f t="shared" si="26"/>
        <v>62307.7</v>
      </c>
      <c r="Y91" s="70">
        <v>61876.2</v>
      </c>
      <c r="Z91" s="71">
        <v>33604.400000000001</v>
      </c>
      <c r="AA91" s="52">
        <f t="shared" si="27"/>
        <v>28271.799999999996</v>
      </c>
      <c r="AB91" s="72">
        <v>25767.8</v>
      </c>
      <c r="AC91" s="73">
        <v>5703.1</v>
      </c>
      <c r="AD91" s="52">
        <f t="shared" si="28"/>
        <v>20064.699999999997</v>
      </c>
      <c r="AE91" s="73">
        <v>0</v>
      </c>
      <c r="AF91" s="72">
        <v>0</v>
      </c>
      <c r="AG91" s="52">
        <f t="shared" si="29"/>
        <v>0</v>
      </c>
      <c r="AH91" s="72">
        <v>14700</v>
      </c>
      <c r="AI91" s="73">
        <v>728.8</v>
      </c>
      <c r="AJ91" s="53">
        <f t="shared" si="30"/>
        <v>13971.2</v>
      </c>
    </row>
    <row r="92" spans="1:36">
      <c r="A92" s="32">
        <v>72</v>
      </c>
      <c r="B92" s="62" t="s">
        <v>107</v>
      </c>
      <c r="C92" s="74">
        <v>1381</v>
      </c>
      <c r="D92" s="51">
        <f t="shared" si="16"/>
        <v>22912.5</v>
      </c>
      <c r="E92" s="52">
        <f t="shared" si="17"/>
        <v>22924.199999999997</v>
      </c>
      <c r="F92" s="53">
        <f t="shared" si="18"/>
        <v>-11.69999999999709</v>
      </c>
      <c r="G92" s="72">
        <v>0</v>
      </c>
      <c r="H92" s="73">
        <v>0</v>
      </c>
      <c r="I92" s="55">
        <f t="shared" si="19"/>
        <v>0</v>
      </c>
      <c r="J92" s="73">
        <v>0</v>
      </c>
      <c r="K92" s="72">
        <v>0</v>
      </c>
      <c r="L92" s="55">
        <f t="shared" si="20"/>
        <v>0</v>
      </c>
      <c r="M92" s="73">
        <v>320.3</v>
      </c>
      <c r="N92" s="72">
        <v>329.6</v>
      </c>
      <c r="O92" s="55">
        <f t="shared" si="21"/>
        <v>-9.3000000000000114</v>
      </c>
      <c r="P92" s="72">
        <v>22592.2</v>
      </c>
      <c r="Q92" s="73">
        <v>22594.6</v>
      </c>
      <c r="R92" s="55">
        <f t="shared" si="22"/>
        <v>-2.3999999999978172</v>
      </c>
      <c r="S92" s="70">
        <v>0</v>
      </c>
      <c r="T92" s="71">
        <v>0</v>
      </c>
      <c r="U92" s="56">
        <f t="shared" si="23"/>
        <v>0</v>
      </c>
      <c r="V92" s="51">
        <f t="shared" si="24"/>
        <v>24293.5</v>
      </c>
      <c r="W92" s="52">
        <f t="shared" si="25"/>
        <v>21312</v>
      </c>
      <c r="X92" s="53">
        <f t="shared" si="26"/>
        <v>2981.5</v>
      </c>
      <c r="Y92" s="70">
        <v>21700.2</v>
      </c>
      <c r="Z92" s="71">
        <v>19553.400000000001</v>
      </c>
      <c r="AA92" s="52">
        <f t="shared" si="27"/>
        <v>2146.7999999999993</v>
      </c>
      <c r="AB92" s="72">
        <v>2426.3000000000002</v>
      </c>
      <c r="AC92" s="73">
        <v>1752.6</v>
      </c>
      <c r="AD92" s="52">
        <f t="shared" si="28"/>
        <v>673.70000000000027</v>
      </c>
      <c r="AE92" s="73">
        <v>0</v>
      </c>
      <c r="AF92" s="72">
        <v>0</v>
      </c>
      <c r="AG92" s="52">
        <f t="shared" si="29"/>
        <v>0</v>
      </c>
      <c r="AH92" s="72">
        <v>167</v>
      </c>
      <c r="AI92" s="73">
        <v>6</v>
      </c>
      <c r="AJ92" s="53">
        <f t="shared" si="30"/>
        <v>161</v>
      </c>
    </row>
    <row r="93" spans="1:36">
      <c r="A93" s="32">
        <v>73</v>
      </c>
      <c r="B93" s="62" t="s">
        <v>108</v>
      </c>
      <c r="C93" s="74">
        <v>4577.3</v>
      </c>
      <c r="D93" s="51">
        <f t="shared" si="16"/>
        <v>20413.899999999998</v>
      </c>
      <c r="E93" s="52">
        <f t="shared" si="17"/>
        <v>20413.3</v>
      </c>
      <c r="F93" s="53">
        <f t="shared" si="18"/>
        <v>0.59999999999854481</v>
      </c>
      <c r="G93" s="72">
        <v>0</v>
      </c>
      <c r="H93" s="73">
        <v>0</v>
      </c>
      <c r="I93" s="55">
        <f t="shared" si="19"/>
        <v>0</v>
      </c>
      <c r="J93" s="73">
        <v>0</v>
      </c>
      <c r="K93" s="72">
        <v>0</v>
      </c>
      <c r="L93" s="55">
        <f t="shared" si="20"/>
        <v>0</v>
      </c>
      <c r="M93" s="73">
        <v>177.1</v>
      </c>
      <c r="N93" s="72">
        <v>177.1</v>
      </c>
      <c r="O93" s="55">
        <f t="shared" si="21"/>
        <v>0</v>
      </c>
      <c r="P93" s="72">
        <v>20236.8</v>
      </c>
      <c r="Q93" s="73">
        <v>20236.2</v>
      </c>
      <c r="R93" s="55">
        <f t="shared" si="22"/>
        <v>0.59999999999854481</v>
      </c>
      <c r="S93" s="70">
        <v>0</v>
      </c>
      <c r="T93" s="71">
        <v>0</v>
      </c>
      <c r="U93" s="56">
        <f t="shared" si="23"/>
        <v>0</v>
      </c>
      <c r="V93" s="51">
        <f t="shared" si="24"/>
        <v>24991.199999999997</v>
      </c>
      <c r="W93" s="52">
        <f t="shared" si="25"/>
        <v>20555</v>
      </c>
      <c r="X93" s="53">
        <f t="shared" si="26"/>
        <v>4436.1999999999971</v>
      </c>
      <c r="Y93" s="70">
        <v>21484.1</v>
      </c>
      <c r="Z93" s="71">
        <v>17871.900000000001</v>
      </c>
      <c r="AA93" s="52">
        <f t="shared" si="27"/>
        <v>3612.1999999999971</v>
      </c>
      <c r="AB93" s="72">
        <v>3237.1</v>
      </c>
      <c r="AC93" s="73">
        <v>2593.7999999999997</v>
      </c>
      <c r="AD93" s="52">
        <f t="shared" si="28"/>
        <v>643.30000000000018</v>
      </c>
      <c r="AE93" s="73">
        <v>0</v>
      </c>
      <c r="AF93" s="72">
        <v>0</v>
      </c>
      <c r="AG93" s="52">
        <f t="shared" si="29"/>
        <v>0</v>
      </c>
      <c r="AH93" s="72">
        <v>270</v>
      </c>
      <c r="AI93" s="73">
        <v>89.3</v>
      </c>
      <c r="AJ93" s="53">
        <f t="shared" si="30"/>
        <v>180.7</v>
      </c>
    </row>
    <row r="94" spans="1:36">
      <c r="A94" s="32">
        <v>74</v>
      </c>
      <c r="B94" s="62" t="s">
        <v>109</v>
      </c>
      <c r="C94" s="74">
        <v>955.5</v>
      </c>
      <c r="D94" s="51">
        <f t="shared" si="16"/>
        <v>47172.9</v>
      </c>
      <c r="E94" s="52">
        <f t="shared" si="17"/>
        <v>47331.299999999996</v>
      </c>
      <c r="F94" s="53">
        <f t="shared" si="18"/>
        <v>-158.39999999999418</v>
      </c>
      <c r="G94" s="72">
        <v>0</v>
      </c>
      <c r="H94" s="73">
        <v>294.60000000000002</v>
      </c>
      <c r="I94" s="55">
        <f t="shared" si="19"/>
        <v>-294.60000000000002</v>
      </c>
      <c r="J94" s="73">
        <v>0</v>
      </c>
      <c r="K94" s="72">
        <v>161.69999999999999</v>
      </c>
      <c r="L94" s="55">
        <f t="shared" si="20"/>
        <v>-161.69999999999999</v>
      </c>
      <c r="M94" s="73">
        <v>496.4</v>
      </c>
      <c r="N94" s="72">
        <v>198.9</v>
      </c>
      <c r="O94" s="55">
        <f t="shared" si="21"/>
        <v>297.5</v>
      </c>
      <c r="P94" s="72">
        <v>46676.5</v>
      </c>
      <c r="Q94" s="73">
        <v>46676.1</v>
      </c>
      <c r="R94" s="55">
        <f t="shared" si="22"/>
        <v>0.40000000000145519</v>
      </c>
      <c r="S94" s="70">
        <v>0</v>
      </c>
      <c r="T94" s="71">
        <v>0</v>
      </c>
      <c r="U94" s="56">
        <f t="shared" si="23"/>
        <v>0</v>
      </c>
      <c r="V94" s="51">
        <f t="shared" si="24"/>
        <v>48128.4</v>
      </c>
      <c r="W94" s="52">
        <f t="shared" si="25"/>
        <v>45596.1</v>
      </c>
      <c r="X94" s="53">
        <f t="shared" si="26"/>
        <v>2532.3000000000029</v>
      </c>
      <c r="Y94" s="70">
        <v>40380.9</v>
      </c>
      <c r="Z94" s="71">
        <v>40335.1</v>
      </c>
      <c r="AA94" s="52">
        <f t="shared" si="27"/>
        <v>45.80000000000291</v>
      </c>
      <c r="AB94" s="72">
        <v>5547.5</v>
      </c>
      <c r="AC94" s="73">
        <v>4476</v>
      </c>
      <c r="AD94" s="52">
        <f t="shared" si="28"/>
        <v>1071.5</v>
      </c>
      <c r="AE94" s="73">
        <v>0</v>
      </c>
      <c r="AF94" s="72">
        <v>0</v>
      </c>
      <c r="AG94" s="52">
        <f t="shared" si="29"/>
        <v>0</v>
      </c>
      <c r="AH94" s="72">
        <v>2200</v>
      </c>
      <c r="AI94" s="73">
        <v>785</v>
      </c>
      <c r="AJ94" s="53">
        <f t="shared" si="30"/>
        <v>1415</v>
      </c>
    </row>
    <row r="95" spans="1:36">
      <c r="A95" s="32">
        <v>75</v>
      </c>
      <c r="B95" s="62" t="s">
        <v>110</v>
      </c>
      <c r="C95" s="74">
        <v>3442.5</v>
      </c>
      <c r="D95" s="51">
        <f t="shared" si="16"/>
        <v>20542.599999999999</v>
      </c>
      <c r="E95" s="52">
        <f t="shared" si="17"/>
        <v>20421.699999999997</v>
      </c>
      <c r="F95" s="53">
        <f t="shared" si="18"/>
        <v>120.90000000000146</v>
      </c>
      <c r="G95" s="72">
        <v>0</v>
      </c>
      <c r="H95" s="73">
        <v>0</v>
      </c>
      <c r="I95" s="55">
        <f t="shared" si="19"/>
        <v>0</v>
      </c>
      <c r="J95" s="73">
        <v>0</v>
      </c>
      <c r="K95" s="72">
        <v>0</v>
      </c>
      <c r="L95" s="55">
        <f t="shared" si="20"/>
        <v>0</v>
      </c>
      <c r="M95" s="73">
        <v>354.1</v>
      </c>
      <c r="N95" s="72">
        <v>234.1</v>
      </c>
      <c r="O95" s="55">
        <f t="shared" si="21"/>
        <v>120.00000000000003</v>
      </c>
      <c r="P95" s="72">
        <v>20188.5</v>
      </c>
      <c r="Q95" s="73">
        <v>20187.599999999999</v>
      </c>
      <c r="R95" s="55">
        <f t="shared" si="22"/>
        <v>0.90000000000145519</v>
      </c>
      <c r="S95" s="70">
        <v>0</v>
      </c>
      <c r="T95" s="71">
        <v>0</v>
      </c>
      <c r="U95" s="56">
        <f t="shared" si="23"/>
        <v>0</v>
      </c>
      <c r="V95" s="51">
        <f t="shared" si="24"/>
        <v>23985.1</v>
      </c>
      <c r="W95" s="52">
        <f t="shared" si="25"/>
        <v>22248.899999999998</v>
      </c>
      <c r="X95" s="53">
        <f t="shared" si="26"/>
        <v>1736.2000000000007</v>
      </c>
      <c r="Y95" s="70">
        <v>20978.5</v>
      </c>
      <c r="Z95" s="71">
        <v>20977.599999999999</v>
      </c>
      <c r="AA95" s="52">
        <f t="shared" si="27"/>
        <v>0.90000000000145519</v>
      </c>
      <c r="AB95" s="72">
        <v>2806.6</v>
      </c>
      <c r="AC95" s="73">
        <v>1271.3000000000002</v>
      </c>
      <c r="AD95" s="52">
        <f t="shared" si="28"/>
        <v>1535.2999999999997</v>
      </c>
      <c r="AE95" s="73">
        <v>0</v>
      </c>
      <c r="AF95" s="72">
        <v>0</v>
      </c>
      <c r="AG95" s="52">
        <f t="shared" si="29"/>
        <v>0</v>
      </c>
      <c r="AH95" s="72">
        <v>200</v>
      </c>
      <c r="AI95" s="73">
        <v>0</v>
      </c>
      <c r="AJ95" s="53">
        <f t="shared" si="30"/>
        <v>200</v>
      </c>
    </row>
    <row r="96" spans="1:36">
      <c r="A96" s="32">
        <v>76</v>
      </c>
      <c r="B96" s="62" t="s">
        <v>111</v>
      </c>
      <c r="C96" s="74">
        <v>616.1</v>
      </c>
      <c r="D96" s="51">
        <f t="shared" si="16"/>
        <v>11055.7</v>
      </c>
      <c r="E96" s="52">
        <f t="shared" si="17"/>
        <v>11055.4</v>
      </c>
      <c r="F96" s="53">
        <f t="shared" si="18"/>
        <v>0.30000000000109139</v>
      </c>
      <c r="G96" s="72">
        <v>0</v>
      </c>
      <c r="H96" s="73">
        <v>0</v>
      </c>
      <c r="I96" s="55">
        <f t="shared" si="19"/>
        <v>0</v>
      </c>
      <c r="J96" s="73">
        <v>0</v>
      </c>
      <c r="K96" s="72">
        <v>0</v>
      </c>
      <c r="L96" s="55">
        <f t="shared" si="20"/>
        <v>0</v>
      </c>
      <c r="M96" s="73">
        <v>111.5</v>
      </c>
      <c r="N96" s="72">
        <v>111.5</v>
      </c>
      <c r="O96" s="55">
        <f t="shared" si="21"/>
        <v>0</v>
      </c>
      <c r="P96" s="72">
        <v>10887.6</v>
      </c>
      <c r="Q96" s="73">
        <v>10887.3</v>
      </c>
      <c r="R96" s="55">
        <f t="shared" si="22"/>
        <v>0.30000000000109139</v>
      </c>
      <c r="S96" s="70">
        <v>56.6</v>
      </c>
      <c r="T96" s="71">
        <v>56.6</v>
      </c>
      <c r="U96" s="56">
        <f t="shared" si="23"/>
        <v>0</v>
      </c>
      <c r="V96" s="51">
        <f t="shared" si="24"/>
        <v>11671.800000000001</v>
      </c>
      <c r="W96" s="52">
        <f t="shared" si="25"/>
        <v>10919</v>
      </c>
      <c r="X96" s="53">
        <f t="shared" si="26"/>
        <v>752.80000000000109</v>
      </c>
      <c r="Y96" s="70">
        <v>9587.7000000000007</v>
      </c>
      <c r="Z96" s="71">
        <v>9554.2999999999993</v>
      </c>
      <c r="AA96" s="52">
        <f t="shared" si="27"/>
        <v>33.400000000001455</v>
      </c>
      <c r="AB96" s="72">
        <v>1219.0999999999999</v>
      </c>
      <c r="AC96" s="73">
        <v>779.7</v>
      </c>
      <c r="AD96" s="52">
        <f t="shared" si="28"/>
        <v>439.39999999999986</v>
      </c>
      <c r="AE96" s="73">
        <v>0</v>
      </c>
      <c r="AF96" s="72">
        <v>0</v>
      </c>
      <c r="AG96" s="52">
        <f t="shared" si="29"/>
        <v>0</v>
      </c>
      <c r="AH96" s="72">
        <v>865</v>
      </c>
      <c r="AI96" s="73">
        <v>585</v>
      </c>
      <c r="AJ96" s="53">
        <f t="shared" si="30"/>
        <v>280</v>
      </c>
    </row>
    <row r="97" spans="1:36">
      <c r="A97" s="32">
        <v>77</v>
      </c>
      <c r="B97" s="62" t="s">
        <v>112</v>
      </c>
      <c r="C97" s="74">
        <v>5963.3</v>
      </c>
      <c r="D97" s="51">
        <f t="shared" si="16"/>
        <v>32355.7</v>
      </c>
      <c r="E97" s="52">
        <f t="shared" si="17"/>
        <v>32433.699999999997</v>
      </c>
      <c r="F97" s="53">
        <f t="shared" si="18"/>
        <v>-77.999999999996362</v>
      </c>
      <c r="G97" s="72">
        <v>0</v>
      </c>
      <c r="H97" s="73">
        <v>281.8</v>
      </c>
      <c r="I97" s="55">
        <f t="shared" si="19"/>
        <v>-281.8</v>
      </c>
      <c r="J97" s="73">
        <v>0</v>
      </c>
      <c r="K97" s="72">
        <v>66.599999999999994</v>
      </c>
      <c r="L97" s="55">
        <f t="shared" si="20"/>
        <v>-66.599999999999994</v>
      </c>
      <c r="M97" s="73">
        <v>452.7</v>
      </c>
      <c r="N97" s="72">
        <v>182.7</v>
      </c>
      <c r="O97" s="55">
        <f t="shared" si="21"/>
        <v>270</v>
      </c>
      <c r="P97" s="72">
        <v>31903</v>
      </c>
      <c r="Q97" s="73">
        <v>31902.6</v>
      </c>
      <c r="R97" s="55">
        <f t="shared" si="22"/>
        <v>0.40000000000145519</v>
      </c>
      <c r="S97" s="70">
        <v>0</v>
      </c>
      <c r="T97" s="71">
        <v>0</v>
      </c>
      <c r="U97" s="56">
        <f t="shared" si="23"/>
        <v>0</v>
      </c>
      <c r="V97" s="51">
        <f t="shared" si="24"/>
        <v>38319</v>
      </c>
      <c r="W97" s="52">
        <f t="shared" si="25"/>
        <v>34716.5</v>
      </c>
      <c r="X97" s="53">
        <f t="shared" si="26"/>
        <v>3602.5</v>
      </c>
      <c r="Y97" s="70">
        <v>30976.3</v>
      </c>
      <c r="Z97" s="71">
        <v>30786.1</v>
      </c>
      <c r="AA97" s="52">
        <f t="shared" si="27"/>
        <v>190.20000000000073</v>
      </c>
      <c r="AB97" s="72">
        <v>5672.7</v>
      </c>
      <c r="AC97" s="73">
        <v>3198.4</v>
      </c>
      <c r="AD97" s="52">
        <f t="shared" si="28"/>
        <v>2474.2999999999997</v>
      </c>
      <c r="AE97" s="73">
        <v>0</v>
      </c>
      <c r="AF97" s="72">
        <v>0</v>
      </c>
      <c r="AG97" s="52">
        <f t="shared" si="29"/>
        <v>0</v>
      </c>
      <c r="AH97" s="72">
        <v>1670</v>
      </c>
      <c r="AI97" s="73">
        <v>732</v>
      </c>
      <c r="AJ97" s="53">
        <f t="shared" si="30"/>
        <v>938</v>
      </c>
    </row>
    <row r="98" spans="1:36">
      <c r="A98" s="32">
        <v>78</v>
      </c>
      <c r="B98" s="62" t="s">
        <v>113</v>
      </c>
      <c r="C98" s="74">
        <v>7177.2</v>
      </c>
      <c r="D98" s="51">
        <f t="shared" si="16"/>
        <v>34581.700000000004</v>
      </c>
      <c r="E98" s="52">
        <f t="shared" si="17"/>
        <v>34449.5</v>
      </c>
      <c r="F98" s="53">
        <f t="shared" si="18"/>
        <v>132.20000000000437</v>
      </c>
      <c r="G98" s="72">
        <v>0</v>
      </c>
      <c r="H98" s="73">
        <v>0</v>
      </c>
      <c r="I98" s="55">
        <f t="shared" si="19"/>
        <v>0</v>
      </c>
      <c r="J98" s="73">
        <v>0</v>
      </c>
      <c r="K98" s="72">
        <v>0</v>
      </c>
      <c r="L98" s="55">
        <f t="shared" si="20"/>
        <v>0</v>
      </c>
      <c r="M98" s="73">
        <v>724.80000000000007</v>
      </c>
      <c r="N98" s="72">
        <v>593.6</v>
      </c>
      <c r="O98" s="55">
        <f t="shared" si="21"/>
        <v>131.20000000000005</v>
      </c>
      <c r="P98" s="72">
        <v>33856.9</v>
      </c>
      <c r="Q98" s="73">
        <v>33855.9</v>
      </c>
      <c r="R98" s="55">
        <f t="shared" si="22"/>
        <v>1</v>
      </c>
      <c r="S98" s="70">
        <v>0</v>
      </c>
      <c r="T98" s="71">
        <v>0</v>
      </c>
      <c r="U98" s="56">
        <f t="shared" si="23"/>
        <v>0</v>
      </c>
      <c r="V98" s="51">
        <f t="shared" si="24"/>
        <v>41758.9</v>
      </c>
      <c r="W98" s="52">
        <f t="shared" si="25"/>
        <v>30770.899999999998</v>
      </c>
      <c r="X98" s="53">
        <f t="shared" si="26"/>
        <v>10988.000000000004</v>
      </c>
      <c r="Y98" s="70">
        <v>36323.9</v>
      </c>
      <c r="Z98" s="71">
        <v>27049.1</v>
      </c>
      <c r="AA98" s="52">
        <f t="shared" si="27"/>
        <v>9274.8000000000029</v>
      </c>
      <c r="AB98" s="72">
        <v>4625</v>
      </c>
      <c r="AC98" s="73">
        <v>3114.7999999999997</v>
      </c>
      <c r="AD98" s="52">
        <f t="shared" si="28"/>
        <v>1510.2000000000003</v>
      </c>
      <c r="AE98" s="73">
        <v>0</v>
      </c>
      <c r="AF98" s="72">
        <v>0</v>
      </c>
      <c r="AG98" s="52">
        <f t="shared" si="29"/>
        <v>0</v>
      </c>
      <c r="AH98" s="72">
        <v>810</v>
      </c>
      <c r="AI98" s="73">
        <v>607</v>
      </c>
      <c r="AJ98" s="53">
        <f t="shared" si="30"/>
        <v>203</v>
      </c>
    </row>
    <row r="99" spans="1:36">
      <c r="A99" s="32">
        <v>79</v>
      </c>
      <c r="B99" s="62" t="s">
        <v>114</v>
      </c>
      <c r="C99" s="74">
        <v>2143.5</v>
      </c>
      <c r="D99" s="51">
        <f t="shared" si="16"/>
        <v>23438</v>
      </c>
      <c r="E99" s="52">
        <f t="shared" si="17"/>
        <v>23394.800000000003</v>
      </c>
      <c r="F99" s="53">
        <f t="shared" si="18"/>
        <v>43.19999999999709</v>
      </c>
      <c r="G99" s="72">
        <v>0</v>
      </c>
      <c r="H99" s="73">
        <v>0</v>
      </c>
      <c r="I99" s="55">
        <f t="shared" si="19"/>
        <v>0</v>
      </c>
      <c r="J99" s="73">
        <v>0</v>
      </c>
      <c r="K99" s="72">
        <v>0</v>
      </c>
      <c r="L99" s="55">
        <f t="shared" si="20"/>
        <v>0</v>
      </c>
      <c r="M99" s="73">
        <v>277.39999999999998</v>
      </c>
      <c r="N99" s="72">
        <v>234.9</v>
      </c>
      <c r="O99" s="55">
        <f t="shared" si="21"/>
        <v>42.499999999999972</v>
      </c>
      <c r="P99" s="72">
        <v>23160.6</v>
      </c>
      <c r="Q99" s="73">
        <v>23159.9</v>
      </c>
      <c r="R99" s="55">
        <f t="shared" si="22"/>
        <v>0.69999999999708962</v>
      </c>
      <c r="S99" s="70">
        <v>0</v>
      </c>
      <c r="T99" s="71">
        <v>0</v>
      </c>
      <c r="U99" s="56">
        <f t="shared" si="23"/>
        <v>0</v>
      </c>
      <c r="V99" s="51">
        <f t="shared" si="24"/>
        <v>25581.5</v>
      </c>
      <c r="W99" s="52">
        <f t="shared" si="25"/>
        <v>22459.399999999998</v>
      </c>
      <c r="X99" s="53">
        <f t="shared" si="26"/>
        <v>3122.1000000000022</v>
      </c>
      <c r="Y99" s="70">
        <v>22610.6</v>
      </c>
      <c r="Z99" s="71">
        <v>20608.8</v>
      </c>
      <c r="AA99" s="52">
        <f t="shared" si="27"/>
        <v>2001.7999999999993</v>
      </c>
      <c r="AB99" s="72">
        <v>2840.9</v>
      </c>
      <c r="AC99" s="73">
        <v>1834</v>
      </c>
      <c r="AD99" s="52">
        <f t="shared" si="28"/>
        <v>1006.9000000000001</v>
      </c>
      <c r="AE99" s="73">
        <v>0</v>
      </c>
      <c r="AF99" s="72">
        <v>0</v>
      </c>
      <c r="AG99" s="52">
        <f t="shared" si="29"/>
        <v>0</v>
      </c>
      <c r="AH99" s="72">
        <v>130</v>
      </c>
      <c r="AI99" s="73">
        <v>16.600000000000001</v>
      </c>
      <c r="AJ99" s="53">
        <f t="shared" si="30"/>
        <v>113.4</v>
      </c>
    </row>
    <row r="100" spans="1:36" ht="25.5">
      <c r="A100" s="32">
        <v>80</v>
      </c>
      <c r="B100" s="63" t="s">
        <v>115</v>
      </c>
      <c r="C100" s="74">
        <v>3054.7</v>
      </c>
      <c r="D100" s="51">
        <f t="shared" si="16"/>
        <v>37943.9</v>
      </c>
      <c r="E100" s="52">
        <f t="shared" si="17"/>
        <v>37900.5</v>
      </c>
      <c r="F100" s="53">
        <f t="shared" si="18"/>
        <v>43.400000000001455</v>
      </c>
      <c r="G100" s="72">
        <v>0</v>
      </c>
      <c r="H100" s="73">
        <v>0</v>
      </c>
      <c r="I100" s="55">
        <f t="shared" si="19"/>
        <v>0</v>
      </c>
      <c r="J100" s="73">
        <v>0</v>
      </c>
      <c r="K100" s="72">
        <v>0</v>
      </c>
      <c r="L100" s="55">
        <f t="shared" si="20"/>
        <v>0</v>
      </c>
      <c r="M100" s="73">
        <v>398.8</v>
      </c>
      <c r="N100" s="72">
        <v>356.4</v>
      </c>
      <c r="O100" s="55">
        <f t="shared" si="21"/>
        <v>42.400000000000034</v>
      </c>
      <c r="P100" s="72">
        <v>37545.1</v>
      </c>
      <c r="Q100" s="73">
        <v>37544.1</v>
      </c>
      <c r="R100" s="55">
        <f t="shared" si="22"/>
        <v>1</v>
      </c>
      <c r="S100" s="70">
        <v>0</v>
      </c>
      <c r="T100" s="71">
        <v>0</v>
      </c>
      <c r="U100" s="56">
        <f t="shared" si="23"/>
        <v>0</v>
      </c>
      <c r="V100" s="51">
        <f t="shared" si="24"/>
        <v>40998.6</v>
      </c>
      <c r="W100" s="52">
        <f t="shared" si="25"/>
        <v>37480.799999999996</v>
      </c>
      <c r="X100" s="53">
        <f t="shared" si="26"/>
        <v>3517.8000000000029</v>
      </c>
      <c r="Y100" s="70">
        <v>33085.1</v>
      </c>
      <c r="Z100" s="71">
        <v>32923.1</v>
      </c>
      <c r="AA100" s="52">
        <f t="shared" si="27"/>
        <v>162</v>
      </c>
      <c r="AB100" s="72">
        <v>7163.5</v>
      </c>
      <c r="AC100" s="73">
        <v>4557.7</v>
      </c>
      <c r="AD100" s="52">
        <f t="shared" si="28"/>
        <v>2605.8000000000002</v>
      </c>
      <c r="AE100" s="73">
        <v>0</v>
      </c>
      <c r="AF100" s="72">
        <v>0</v>
      </c>
      <c r="AG100" s="52">
        <f t="shared" si="29"/>
        <v>0</v>
      </c>
      <c r="AH100" s="72">
        <v>750</v>
      </c>
      <c r="AI100" s="73">
        <v>0</v>
      </c>
      <c r="AJ100" s="53">
        <f t="shared" si="30"/>
        <v>750</v>
      </c>
    </row>
    <row r="101" spans="1:36" ht="25.5">
      <c r="A101" s="32">
        <v>81</v>
      </c>
      <c r="B101" s="63" t="s">
        <v>116</v>
      </c>
      <c r="C101" s="74">
        <v>4506.8</v>
      </c>
      <c r="D101" s="51">
        <f t="shared" si="16"/>
        <v>22103.600000000002</v>
      </c>
      <c r="E101" s="52">
        <f t="shared" si="17"/>
        <v>22103</v>
      </c>
      <c r="F101" s="53">
        <f t="shared" si="18"/>
        <v>0.60000000000218279</v>
      </c>
      <c r="G101" s="72">
        <v>0</v>
      </c>
      <c r="H101" s="73">
        <v>0</v>
      </c>
      <c r="I101" s="55">
        <f t="shared" si="19"/>
        <v>0</v>
      </c>
      <c r="J101" s="73">
        <v>0</v>
      </c>
      <c r="K101" s="72">
        <v>0</v>
      </c>
      <c r="L101" s="55">
        <f t="shared" si="20"/>
        <v>0</v>
      </c>
      <c r="M101" s="73">
        <v>45.9</v>
      </c>
      <c r="N101" s="72">
        <v>45.9</v>
      </c>
      <c r="O101" s="55">
        <f t="shared" si="21"/>
        <v>0</v>
      </c>
      <c r="P101" s="72">
        <v>22057.7</v>
      </c>
      <c r="Q101" s="73">
        <v>22057.1</v>
      </c>
      <c r="R101" s="55">
        <f t="shared" si="22"/>
        <v>0.60000000000218279</v>
      </c>
      <c r="S101" s="70">
        <v>0</v>
      </c>
      <c r="T101" s="71">
        <v>0</v>
      </c>
      <c r="U101" s="56">
        <f t="shared" si="23"/>
        <v>0</v>
      </c>
      <c r="V101" s="51">
        <f t="shared" si="24"/>
        <v>26610.400000000001</v>
      </c>
      <c r="W101" s="52">
        <f t="shared" si="25"/>
        <v>20940.8</v>
      </c>
      <c r="X101" s="53">
        <f t="shared" si="26"/>
        <v>5669.6000000000022</v>
      </c>
      <c r="Y101" s="70">
        <v>22537.7</v>
      </c>
      <c r="Z101" s="71">
        <v>19442</v>
      </c>
      <c r="AA101" s="52">
        <f t="shared" si="27"/>
        <v>3095.7000000000007</v>
      </c>
      <c r="AB101" s="72">
        <v>3262.7</v>
      </c>
      <c r="AC101" s="73">
        <v>1470.1000000000004</v>
      </c>
      <c r="AD101" s="52">
        <f t="shared" si="28"/>
        <v>1792.5999999999995</v>
      </c>
      <c r="AE101" s="73">
        <v>0</v>
      </c>
      <c r="AF101" s="72">
        <v>0</v>
      </c>
      <c r="AG101" s="52">
        <f t="shared" si="29"/>
        <v>0</v>
      </c>
      <c r="AH101" s="72">
        <v>810</v>
      </c>
      <c r="AI101" s="73">
        <v>28.7</v>
      </c>
      <c r="AJ101" s="53">
        <f t="shared" si="30"/>
        <v>781.3</v>
      </c>
    </row>
    <row r="102" spans="1:36">
      <c r="A102" s="32">
        <v>82</v>
      </c>
      <c r="B102" s="62" t="s">
        <v>117</v>
      </c>
      <c r="C102" s="74">
        <v>1828.1</v>
      </c>
      <c r="D102" s="51">
        <f t="shared" si="16"/>
        <v>22775.599999999999</v>
      </c>
      <c r="E102" s="52">
        <f t="shared" si="17"/>
        <v>22523.7</v>
      </c>
      <c r="F102" s="53">
        <f t="shared" si="18"/>
        <v>251.89999999999782</v>
      </c>
      <c r="G102" s="72">
        <v>0</v>
      </c>
      <c r="H102" s="73">
        <v>0</v>
      </c>
      <c r="I102" s="55">
        <f t="shared" si="19"/>
        <v>0</v>
      </c>
      <c r="J102" s="73">
        <v>0</v>
      </c>
      <c r="K102" s="72">
        <v>0</v>
      </c>
      <c r="L102" s="55">
        <f t="shared" si="20"/>
        <v>0</v>
      </c>
      <c r="M102" s="73">
        <v>719.5</v>
      </c>
      <c r="N102" s="72">
        <v>468.7</v>
      </c>
      <c r="O102" s="55">
        <f t="shared" si="21"/>
        <v>250.8</v>
      </c>
      <c r="P102" s="72">
        <v>22056.1</v>
      </c>
      <c r="Q102" s="73">
        <v>22055</v>
      </c>
      <c r="R102" s="55">
        <f t="shared" si="22"/>
        <v>1.0999999999985448</v>
      </c>
      <c r="S102" s="70">
        <v>0</v>
      </c>
      <c r="T102" s="71">
        <v>0</v>
      </c>
      <c r="U102" s="56">
        <f t="shared" si="23"/>
        <v>0</v>
      </c>
      <c r="V102" s="51">
        <f t="shared" si="24"/>
        <v>24603.7</v>
      </c>
      <c r="W102" s="52">
        <f t="shared" si="25"/>
        <v>21676.7</v>
      </c>
      <c r="X102" s="53">
        <f t="shared" si="26"/>
        <v>2927</v>
      </c>
      <c r="Y102" s="70">
        <v>22860.400000000001</v>
      </c>
      <c r="Z102" s="71">
        <v>20365.3</v>
      </c>
      <c r="AA102" s="52">
        <f t="shared" si="27"/>
        <v>2495.1000000000022</v>
      </c>
      <c r="AB102" s="72">
        <v>1703.3000000000002</v>
      </c>
      <c r="AC102" s="73">
        <v>1311.4</v>
      </c>
      <c r="AD102" s="52">
        <f t="shared" si="28"/>
        <v>391.90000000000009</v>
      </c>
      <c r="AE102" s="73">
        <v>0</v>
      </c>
      <c r="AF102" s="72">
        <v>0</v>
      </c>
      <c r="AG102" s="52">
        <f t="shared" si="29"/>
        <v>0</v>
      </c>
      <c r="AH102" s="72">
        <v>40</v>
      </c>
      <c r="AI102" s="73">
        <v>0</v>
      </c>
      <c r="AJ102" s="53">
        <f t="shared" si="30"/>
        <v>40</v>
      </c>
    </row>
    <row r="103" spans="1:36" ht="25.5">
      <c r="A103" s="32">
        <v>83</v>
      </c>
      <c r="B103" s="63" t="s">
        <v>118</v>
      </c>
      <c r="C103" s="74">
        <v>10721.7</v>
      </c>
      <c r="D103" s="51">
        <f t="shared" si="16"/>
        <v>35345.9</v>
      </c>
      <c r="E103" s="52">
        <f t="shared" si="17"/>
        <v>35204.1</v>
      </c>
      <c r="F103" s="53">
        <f t="shared" si="18"/>
        <v>141.80000000000291</v>
      </c>
      <c r="G103" s="72">
        <v>0</v>
      </c>
      <c r="H103" s="73">
        <v>252.4</v>
      </c>
      <c r="I103" s="55">
        <f t="shared" si="19"/>
        <v>-252.4</v>
      </c>
      <c r="J103" s="73">
        <v>0</v>
      </c>
      <c r="K103" s="72">
        <v>0</v>
      </c>
      <c r="L103" s="55">
        <f t="shared" si="20"/>
        <v>0</v>
      </c>
      <c r="M103" s="73">
        <v>524.1</v>
      </c>
      <c r="N103" s="72">
        <v>130.19999999999999</v>
      </c>
      <c r="O103" s="55">
        <f t="shared" si="21"/>
        <v>393.90000000000003</v>
      </c>
      <c r="P103" s="72">
        <v>34821.800000000003</v>
      </c>
      <c r="Q103" s="73">
        <v>34821.5</v>
      </c>
      <c r="R103" s="55">
        <f t="shared" si="22"/>
        <v>0.30000000000291038</v>
      </c>
      <c r="S103" s="70">
        <v>0</v>
      </c>
      <c r="T103" s="71">
        <v>0</v>
      </c>
      <c r="U103" s="56">
        <f t="shared" si="23"/>
        <v>0</v>
      </c>
      <c r="V103" s="51">
        <f t="shared" si="24"/>
        <v>46067.6</v>
      </c>
      <c r="W103" s="52">
        <f t="shared" si="25"/>
        <v>38535.299999999996</v>
      </c>
      <c r="X103" s="53">
        <f t="shared" si="26"/>
        <v>7532.3000000000029</v>
      </c>
      <c r="Y103" s="70">
        <v>33944.6</v>
      </c>
      <c r="Z103" s="71">
        <v>31810.6</v>
      </c>
      <c r="AA103" s="52">
        <f t="shared" si="27"/>
        <v>2134</v>
      </c>
      <c r="AB103" s="72">
        <v>9543</v>
      </c>
      <c r="AC103" s="73">
        <v>6630.4999999999991</v>
      </c>
      <c r="AD103" s="52">
        <f t="shared" si="28"/>
        <v>2912.5000000000009</v>
      </c>
      <c r="AE103" s="73">
        <v>0</v>
      </c>
      <c r="AF103" s="72">
        <v>0</v>
      </c>
      <c r="AG103" s="52">
        <f t="shared" si="29"/>
        <v>0</v>
      </c>
      <c r="AH103" s="72">
        <v>2580</v>
      </c>
      <c r="AI103" s="73">
        <v>94.2</v>
      </c>
      <c r="AJ103" s="53">
        <f t="shared" si="30"/>
        <v>2485.8000000000002</v>
      </c>
    </row>
    <row r="104" spans="1:36">
      <c r="A104" s="32">
        <v>84</v>
      </c>
      <c r="B104" s="62" t="s">
        <v>119</v>
      </c>
      <c r="C104" s="74">
        <v>1128.3</v>
      </c>
      <c r="D104" s="51">
        <f t="shared" si="16"/>
        <v>24331</v>
      </c>
      <c r="E104" s="52">
        <f t="shared" si="17"/>
        <v>24296.799999999999</v>
      </c>
      <c r="F104" s="53">
        <f t="shared" si="18"/>
        <v>34.200000000000728</v>
      </c>
      <c r="G104" s="72">
        <v>0</v>
      </c>
      <c r="H104" s="73">
        <v>0</v>
      </c>
      <c r="I104" s="55">
        <f t="shared" si="19"/>
        <v>0</v>
      </c>
      <c r="J104" s="73">
        <v>0</v>
      </c>
      <c r="K104" s="72">
        <v>0</v>
      </c>
      <c r="L104" s="55">
        <f t="shared" si="20"/>
        <v>0</v>
      </c>
      <c r="M104" s="73">
        <v>209.8</v>
      </c>
      <c r="N104" s="72">
        <v>176</v>
      </c>
      <c r="O104" s="55">
        <f t="shared" si="21"/>
        <v>33.800000000000011</v>
      </c>
      <c r="P104" s="72">
        <v>24121.200000000001</v>
      </c>
      <c r="Q104" s="73">
        <v>24120.799999999999</v>
      </c>
      <c r="R104" s="55">
        <f t="shared" si="22"/>
        <v>0.40000000000145519</v>
      </c>
      <c r="S104" s="70">
        <v>0</v>
      </c>
      <c r="T104" s="71">
        <v>0</v>
      </c>
      <c r="U104" s="56">
        <f t="shared" si="23"/>
        <v>0</v>
      </c>
      <c r="V104" s="51">
        <f t="shared" si="24"/>
        <v>25459.300000000003</v>
      </c>
      <c r="W104" s="52">
        <f t="shared" si="25"/>
        <v>21783.4</v>
      </c>
      <c r="X104" s="53">
        <f t="shared" si="26"/>
        <v>3675.9000000000015</v>
      </c>
      <c r="Y104" s="70">
        <v>22346.2</v>
      </c>
      <c r="Z104" s="71">
        <v>19287.5</v>
      </c>
      <c r="AA104" s="52">
        <f t="shared" si="27"/>
        <v>3058.7000000000007</v>
      </c>
      <c r="AB104" s="72">
        <v>2893.1000000000004</v>
      </c>
      <c r="AC104" s="73">
        <v>2408.9000000000005</v>
      </c>
      <c r="AD104" s="52">
        <f t="shared" si="28"/>
        <v>484.19999999999982</v>
      </c>
      <c r="AE104" s="73">
        <v>0</v>
      </c>
      <c r="AF104" s="72">
        <v>0</v>
      </c>
      <c r="AG104" s="52">
        <f t="shared" si="29"/>
        <v>0</v>
      </c>
      <c r="AH104" s="72">
        <v>220</v>
      </c>
      <c r="AI104" s="73">
        <v>87</v>
      </c>
      <c r="AJ104" s="53">
        <f t="shared" si="30"/>
        <v>133</v>
      </c>
    </row>
    <row r="105" spans="1:36" ht="25.5">
      <c r="A105" s="32">
        <v>85</v>
      </c>
      <c r="B105" s="63" t="s">
        <v>120</v>
      </c>
      <c r="C105" s="74">
        <v>810.3</v>
      </c>
      <c r="D105" s="51">
        <f t="shared" si="16"/>
        <v>21896.400000000001</v>
      </c>
      <c r="E105" s="52">
        <f t="shared" si="17"/>
        <v>21895.800000000003</v>
      </c>
      <c r="F105" s="53">
        <f t="shared" si="18"/>
        <v>0.59999999999854481</v>
      </c>
      <c r="G105" s="72">
        <v>0</v>
      </c>
      <c r="H105" s="73">
        <v>0</v>
      </c>
      <c r="I105" s="55">
        <f t="shared" si="19"/>
        <v>0</v>
      </c>
      <c r="J105" s="73">
        <v>0</v>
      </c>
      <c r="K105" s="72">
        <v>0</v>
      </c>
      <c r="L105" s="55">
        <f t="shared" si="20"/>
        <v>0</v>
      </c>
      <c r="M105" s="73">
        <v>251.9</v>
      </c>
      <c r="N105" s="72">
        <v>251.9</v>
      </c>
      <c r="O105" s="55">
        <f t="shared" si="21"/>
        <v>0</v>
      </c>
      <c r="P105" s="72">
        <v>21644.5</v>
      </c>
      <c r="Q105" s="73">
        <v>21643.9</v>
      </c>
      <c r="R105" s="55">
        <f t="shared" si="22"/>
        <v>0.59999999999854481</v>
      </c>
      <c r="S105" s="70">
        <v>0</v>
      </c>
      <c r="T105" s="71">
        <v>0</v>
      </c>
      <c r="U105" s="56">
        <f t="shared" si="23"/>
        <v>0</v>
      </c>
      <c r="V105" s="51">
        <f t="shared" si="24"/>
        <v>22706.7</v>
      </c>
      <c r="W105" s="52">
        <f t="shared" si="25"/>
        <v>19319.8</v>
      </c>
      <c r="X105" s="53">
        <f t="shared" si="26"/>
        <v>3386.9000000000015</v>
      </c>
      <c r="Y105" s="70">
        <v>20504.5</v>
      </c>
      <c r="Z105" s="71">
        <v>17605.3</v>
      </c>
      <c r="AA105" s="52">
        <f t="shared" si="27"/>
        <v>2899.2000000000007</v>
      </c>
      <c r="AB105" s="72">
        <v>2082.1999999999998</v>
      </c>
      <c r="AC105" s="73">
        <v>1628.5</v>
      </c>
      <c r="AD105" s="52">
        <f t="shared" si="28"/>
        <v>453.69999999999982</v>
      </c>
      <c r="AE105" s="73">
        <v>0</v>
      </c>
      <c r="AF105" s="72">
        <v>0</v>
      </c>
      <c r="AG105" s="52">
        <f t="shared" si="29"/>
        <v>0</v>
      </c>
      <c r="AH105" s="72">
        <v>120</v>
      </c>
      <c r="AI105" s="73">
        <v>86</v>
      </c>
      <c r="AJ105" s="53">
        <f t="shared" si="30"/>
        <v>34</v>
      </c>
    </row>
    <row r="106" spans="1:36">
      <c r="A106" s="32">
        <v>86</v>
      </c>
      <c r="B106" s="62" t="s">
        <v>121</v>
      </c>
      <c r="C106" s="74">
        <v>714.9</v>
      </c>
      <c r="D106" s="51">
        <f t="shared" si="16"/>
        <v>45029</v>
      </c>
      <c r="E106" s="52">
        <f t="shared" si="17"/>
        <v>45028.600000000006</v>
      </c>
      <c r="F106" s="53">
        <f t="shared" si="18"/>
        <v>0.39999999999417923</v>
      </c>
      <c r="G106" s="72">
        <v>0</v>
      </c>
      <c r="H106" s="73">
        <v>0</v>
      </c>
      <c r="I106" s="55">
        <f t="shared" si="19"/>
        <v>0</v>
      </c>
      <c r="J106" s="73">
        <v>0</v>
      </c>
      <c r="K106" s="72">
        <v>0</v>
      </c>
      <c r="L106" s="55">
        <f t="shared" si="20"/>
        <v>0</v>
      </c>
      <c r="M106" s="73">
        <v>176.8</v>
      </c>
      <c r="N106" s="72">
        <v>176.8</v>
      </c>
      <c r="O106" s="55">
        <f t="shared" si="21"/>
        <v>0</v>
      </c>
      <c r="P106" s="72">
        <v>44852.2</v>
      </c>
      <c r="Q106" s="73">
        <v>44851.8</v>
      </c>
      <c r="R106" s="55">
        <f t="shared" si="22"/>
        <v>0.39999999999417923</v>
      </c>
      <c r="S106" s="70">
        <v>0</v>
      </c>
      <c r="T106" s="71">
        <v>0</v>
      </c>
      <c r="U106" s="56">
        <f t="shared" si="23"/>
        <v>0</v>
      </c>
      <c r="V106" s="51">
        <f t="shared" si="24"/>
        <v>45743.9</v>
      </c>
      <c r="W106" s="52">
        <f t="shared" si="25"/>
        <v>44162.799999999996</v>
      </c>
      <c r="X106" s="53">
        <f t="shared" si="26"/>
        <v>1581.1000000000058</v>
      </c>
      <c r="Y106" s="70">
        <v>41617.4</v>
      </c>
      <c r="Z106" s="71">
        <v>41617.4</v>
      </c>
      <c r="AA106" s="52">
        <f t="shared" si="27"/>
        <v>0</v>
      </c>
      <c r="AB106" s="72">
        <v>3846.5</v>
      </c>
      <c r="AC106" s="73">
        <v>2423.1999999999998</v>
      </c>
      <c r="AD106" s="52">
        <f t="shared" si="28"/>
        <v>1423.3000000000002</v>
      </c>
      <c r="AE106" s="73">
        <v>0</v>
      </c>
      <c r="AF106" s="72">
        <v>0</v>
      </c>
      <c r="AG106" s="52">
        <f t="shared" si="29"/>
        <v>0</v>
      </c>
      <c r="AH106" s="72">
        <v>280</v>
      </c>
      <c r="AI106" s="73">
        <v>122.2</v>
      </c>
      <c r="AJ106" s="53">
        <f t="shared" si="30"/>
        <v>157.80000000000001</v>
      </c>
    </row>
    <row r="107" spans="1:36">
      <c r="A107" s="32">
        <v>87</v>
      </c>
      <c r="B107" s="62" t="s">
        <v>122</v>
      </c>
      <c r="C107" s="74">
        <v>30329.8</v>
      </c>
      <c r="D107" s="51">
        <f t="shared" si="16"/>
        <v>41944.800000000003</v>
      </c>
      <c r="E107" s="52">
        <f t="shared" si="17"/>
        <v>42174.6</v>
      </c>
      <c r="F107" s="53">
        <f t="shared" si="18"/>
        <v>-229.79999999999563</v>
      </c>
      <c r="G107" s="72">
        <v>0</v>
      </c>
      <c r="H107" s="73">
        <v>230.1</v>
      </c>
      <c r="I107" s="55">
        <f t="shared" si="19"/>
        <v>-230.1</v>
      </c>
      <c r="J107" s="73">
        <v>0</v>
      </c>
      <c r="K107" s="72">
        <v>0</v>
      </c>
      <c r="L107" s="55">
        <f t="shared" si="20"/>
        <v>0</v>
      </c>
      <c r="M107" s="73">
        <v>104.3</v>
      </c>
      <c r="N107" s="72">
        <v>104.4</v>
      </c>
      <c r="O107" s="55">
        <f t="shared" si="21"/>
        <v>-0.10000000000000853</v>
      </c>
      <c r="P107" s="72">
        <v>41840.5</v>
      </c>
      <c r="Q107" s="73">
        <v>41840.1</v>
      </c>
      <c r="R107" s="55">
        <f t="shared" si="22"/>
        <v>0.40000000000145519</v>
      </c>
      <c r="S107" s="70">
        <v>0</v>
      </c>
      <c r="T107" s="71">
        <v>0</v>
      </c>
      <c r="U107" s="56">
        <f t="shared" si="23"/>
        <v>0</v>
      </c>
      <c r="V107" s="51">
        <f t="shared" si="24"/>
        <v>72274.599999999991</v>
      </c>
      <c r="W107" s="52">
        <f t="shared" si="25"/>
        <v>48164.5</v>
      </c>
      <c r="X107" s="53">
        <f t="shared" si="26"/>
        <v>24110.099999999991</v>
      </c>
      <c r="Y107" s="70">
        <v>42549.2</v>
      </c>
      <c r="Z107" s="71">
        <v>36914.400000000001</v>
      </c>
      <c r="AA107" s="52">
        <f t="shared" si="27"/>
        <v>5634.7999999999956</v>
      </c>
      <c r="AB107" s="72">
        <v>13759.7</v>
      </c>
      <c r="AC107" s="73">
        <v>4222.0999999999995</v>
      </c>
      <c r="AD107" s="52">
        <f t="shared" si="28"/>
        <v>9537.6000000000022</v>
      </c>
      <c r="AE107" s="73">
        <v>0</v>
      </c>
      <c r="AF107" s="72">
        <v>0</v>
      </c>
      <c r="AG107" s="52">
        <f t="shared" si="29"/>
        <v>0</v>
      </c>
      <c r="AH107" s="72">
        <v>15965.7</v>
      </c>
      <c r="AI107" s="73">
        <v>7028</v>
      </c>
      <c r="AJ107" s="53">
        <f t="shared" si="30"/>
        <v>8937.7000000000007</v>
      </c>
    </row>
    <row r="108" spans="1:36">
      <c r="A108" s="32">
        <v>88</v>
      </c>
      <c r="B108" s="62" t="s">
        <v>123</v>
      </c>
      <c r="C108" s="74">
        <v>4276.7</v>
      </c>
      <c r="D108" s="51">
        <f t="shared" si="16"/>
        <v>22461.399999999998</v>
      </c>
      <c r="E108" s="52">
        <f t="shared" si="17"/>
        <v>22460.6</v>
      </c>
      <c r="F108" s="53">
        <f t="shared" si="18"/>
        <v>0.7999999999992724</v>
      </c>
      <c r="G108" s="72">
        <v>0</v>
      </c>
      <c r="H108" s="73">
        <v>0</v>
      </c>
      <c r="I108" s="55">
        <f t="shared" si="19"/>
        <v>0</v>
      </c>
      <c r="J108" s="73">
        <v>0</v>
      </c>
      <c r="K108" s="72">
        <v>0</v>
      </c>
      <c r="L108" s="55">
        <f t="shared" si="20"/>
        <v>0</v>
      </c>
      <c r="M108" s="73">
        <v>343.6</v>
      </c>
      <c r="N108" s="72">
        <v>343.6</v>
      </c>
      <c r="O108" s="55">
        <f t="shared" si="21"/>
        <v>0</v>
      </c>
      <c r="P108" s="72">
        <v>22117.8</v>
      </c>
      <c r="Q108" s="73">
        <v>22117</v>
      </c>
      <c r="R108" s="55">
        <f t="shared" si="22"/>
        <v>0.7999999999992724</v>
      </c>
      <c r="S108" s="70">
        <v>0</v>
      </c>
      <c r="T108" s="71">
        <v>0</v>
      </c>
      <c r="U108" s="56">
        <f t="shared" si="23"/>
        <v>0</v>
      </c>
      <c r="V108" s="51">
        <f t="shared" si="24"/>
        <v>26738.1</v>
      </c>
      <c r="W108" s="52">
        <f t="shared" si="25"/>
        <v>24788.7</v>
      </c>
      <c r="X108" s="53">
        <f t="shared" si="26"/>
        <v>1949.3999999999978</v>
      </c>
      <c r="Y108" s="70">
        <v>22639.5</v>
      </c>
      <c r="Z108" s="71">
        <v>21488.5</v>
      </c>
      <c r="AA108" s="52">
        <f t="shared" si="27"/>
        <v>1151</v>
      </c>
      <c r="AB108" s="72">
        <v>3398.6</v>
      </c>
      <c r="AC108" s="73">
        <v>2647.2</v>
      </c>
      <c r="AD108" s="52">
        <f t="shared" si="28"/>
        <v>751.40000000000009</v>
      </c>
      <c r="AE108" s="73">
        <v>0</v>
      </c>
      <c r="AF108" s="72">
        <v>0</v>
      </c>
      <c r="AG108" s="52">
        <f t="shared" si="29"/>
        <v>0</v>
      </c>
      <c r="AH108" s="72">
        <v>700</v>
      </c>
      <c r="AI108" s="73">
        <v>653</v>
      </c>
      <c r="AJ108" s="53">
        <f t="shared" si="30"/>
        <v>47</v>
      </c>
    </row>
    <row r="109" spans="1:36">
      <c r="A109" s="32">
        <v>89</v>
      </c>
      <c r="B109" s="62" t="s">
        <v>124</v>
      </c>
      <c r="C109" s="74">
        <v>2465.1</v>
      </c>
      <c r="D109" s="51">
        <f t="shared" si="16"/>
        <v>30058.7</v>
      </c>
      <c r="E109" s="52">
        <f t="shared" si="17"/>
        <v>30058</v>
      </c>
      <c r="F109" s="53">
        <f t="shared" si="18"/>
        <v>0.7000000000007276</v>
      </c>
      <c r="G109" s="72">
        <v>0</v>
      </c>
      <c r="H109" s="73">
        <v>0</v>
      </c>
      <c r="I109" s="55">
        <f t="shared" si="19"/>
        <v>0</v>
      </c>
      <c r="J109" s="73">
        <v>0</v>
      </c>
      <c r="K109" s="72">
        <v>0</v>
      </c>
      <c r="L109" s="55">
        <f t="shared" si="20"/>
        <v>0</v>
      </c>
      <c r="M109" s="73">
        <v>110.5</v>
      </c>
      <c r="N109" s="72">
        <v>110.5</v>
      </c>
      <c r="O109" s="55">
        <f t="shared" si="21"/>
        <v>0</v>
      </c>
      <c r="P109" s="72">
        <v>29948.2</v>
      </c>
      <c r="Q109" s="73">
        <v>29947.5</v>
      </c>
      <c r="R109" s="55">
        <f t="shared" si="22"/>
        <v>0.7000000000007276</v>
      </c>
      <c r="S109" s="70">
        <v>0</v>
      </c>
      <c r="T109" s="71">
        <v>0</v>
      </c>
      <c r="U109" s="56">
        <f t="shared" si="23"/>
        <v>0</v>
      </c>
      <c r="V109" s="51">
        <f t="shared" si="24"/>
        <v>32523.8</v>
      </c>
      <c r="W109" s="52">
        <f t="shared" si="25"/>
        <v>25893.399999999998</v>
      </c>
      <c r="X109" s="53">
        <f t="shared" si="26"/>
        <v>6630.4000000000015</v>
      </c>
      <c r="Y109" s="70">
        <v>26355.3</v>
      </c>
      <c r="Z109" s="71">
        <v>22642.6</v>
      </c>
      <c r="AA109" s="52">
        <f t="shared" si="27"/>
        <v>3712.7000000000007</v>
      </c>
      <c r="AB109" s="72">
        <v>5448.5</v>
      </c>
      <c r="AC109" s="73">
        <v>3244.8</v>
      </c>
      <c r="AD109" s="52">
        <f t="shared" si="28"/>
        <v>2203.6999999999998</v>
      </c>
      <c r="AE109" s="73">
        <v>0</v>
      </c>
      <c r="AF109" s="72">
        <v>0</v>
      </c>
      <c r="AG109" s="52">
        <f t="shared" si="29"/>
        <v>0</v>
      </c>
      <c r="AH109" s="72">
        <v>720</v>
      </c>
      <c r="AI109" s="73">
        <v>6</v>
      </c>
      <c r="AJ109" s="53">
        <f t="shared" si="30"/>
        <v>714</v>
      </c>
    </row>
    <row r="110" spans="1:36" ht="25.5">
      <c r="A110" s="32">
        <v>90</v>
      </c>
      <c r="B110" s="63" t="s">
        <v>125</v>
      </c>
      <c r="C110" s="74">
        <v>2832.7</v>
      </c>
      <c r="D110" s="51">
        <f t="shared" si="16"/>
        <v>21730.600000000002</v>
      </c>
      <c r="E110" s="52">
        <f t="shared" si="17"/>
        <v>22581.100000000002</v>
      </c>
      <c r="F110" s="53">
        <f t="shared" si="18"/>
        <v>-850.5</v>
      </c>
      <c r="G110" s="72">
        <v>0</v>
      </c>
      <c r="H110" s="73">
        <v>0</v>
      </c>
      <c r="I110" s="55">
        <f t="shared" si="19"/>
        <v>0</v>
      </c>
      <c r="J110" s="73">
        <v>1338.1</v>
      </c>
      <c r="K110" s="72">
        <v>2291.3000000000002</v>
      </c>
      <c r="L110" s="55">
        <f t="shared" si="20"/>
        <v>-953.20000000000027</v>
      </c>
      <c r="M110" s="73">
        <v>297.10000000000002</v>
      </c>
      <c r="N110" s="72">
        <v>194.6</v>
      </c>
      <c r="O110" s="55">
        <f t="shared" si="21"/>
        <v>102.50000000000003</v>
      </c>
      <c r="P110" s="72">
        <v>20095.400000000001</v>
      </c>
      <c r="Q110" s="73">
        <v>20095.2</v>
      </c>
      <c r="R110" s="55">
        <f t="shared" si="22"/>
        <v>0.2000000000007276</v>
      </c>
      <c r="S110" s="70">
        <v>0</v>
      </c>
      <c r="T110" s="71">
        <v>0</v>
      </c>
      <c r="U110" s="56">
        <f t="shared" si="23"/>
        <v>0</v>
      </c>
      <c r="V110" s="51">
        <f t="shared" si="24"/>
        <v>24563.3</v>
      </c>
      <c r="W110" s="52">
        <f t="shared" si="25"/>
        <v>23006.300000000003</v>
      </c>
      <c r="X110" s="53">
        <f t="shared" si="26"/>
        <v>1556.9999999999964</v>
      </c>
      <c r="Y110" s="70">
        <v>19966.5</v>
      </c>
      <c r="Z110" s="71">
        <v>19073.400000000001</v>
      </c>
      <c r="AA110" s="52">
        <f t="shared" si="27"/>
        <v>893.09999999999854</v>
      </c>
      <c r="AB110" s="72">
        <v>4216.7999999999993</v>
      </c>
      <c r="AC110" s="73">
        <v>3606.3999999999996</v>
      </c>
      <c r="AD110" s="52">
        <f t="shared" si="28"/>
        <v>610.39999999999964</v>
      </c>
      <c r="AE110" s="73">
        <v>0</v>
      </c>
      <c r="AF110" s="72">
        <v>0</v>
      </c>
      <c r="AG110" s="52">
        <f t="shared" si="29"/>
        <v>0</v>
      </c>
      <c r="AH110" s="72">
        <v>380</v>
      </c>
      <c r="AI110" s="73">
        <v>326.5</v>
      </c>
      <c r="AJ110" s="53">
        <f t="shared" si="30"/>
        <v>53.5</v>
      </c>
    </row>
    <row r="111" spans="1:36">
      <c r="A111" s="32">
        <v>91</v>
      </c>
      <c r="B111" s="62" t="s">
        <v>126</v>
      </c>
      <c r="C111" s="74">
        <v>14616</v>
      </c>
      <c r="D111" s="51">
        <f t="shared" si="16"/>
        <v>27489.9</v>
      </c>
      <c r="E111" s="52">
        <f t="shared" si="17"/>
        <v>27489.599999999999</v>
      </c>
      <c r="F111" s="53">
        <f t="shared" si="18"/>
        <v>0.30000000000291038</v>
      </c>
      <c r="G111" s="72">
        <v>0</v>
      </c>
      <c r="H111" s="73">
        <v>0</v>
      </c>
      <c r="I111" s="55">
        <f t="shared" si="19"/>
        <v>0</v>
      </c>
      <c r="J111" s="73">
        <v>0</v>
      </c>
      <c r="K111" s="72">
        <v>0</v>
      </c>
      <c r="L111" s="55">
        <f t="shared" si="20"/>
        <v>0</v>
      </c>
      <c r="M111" s="73">
        <v>153</v>
      </c>
      <c r="N111" s="72">
        <v>153</v>
      </c>
      <c r="O111" s="55">
        <f t="shared" si="21"/>
        <v>0</v>
      </c>
      <c r="P111" s="72">
        <v>27336.9</v>
      </c>
      <c r="Q111" s="73">
        <v>27336.6</v>
      </c>
      <c r="R111" s="55">
        <f t="shared" si="22"/>
        <v>0.30000000000291038</v>
      </c>
      <c r="S111" s="70">
        <v>0</v>
      </c>
      <c r="T111" s="71">
        <v>0</v>
      </c>
      <c r="U111" s="56">
        <f t="shared" si="23"/>
        <v>0</v>
      </c>
      <c r="V111" s="51">
        <f t="shared" si="24"/>
        <v>42105.9</v>
      </c>
      <c r="W111" s="52">
        <f t="shared" si="25"/>
        <v>26414</v>
      </c>
      <c r="X111" s="53">
        <f t="shared" si="26"/>
        <v>15691.900000000001</v>
      </c>
      <c r="Y111" s="70">
        <v>32662.9</v>
      </c>
      <c r="Z111" s="71">
        <v>23335.8</v>
      </c>
      <c r="AA111" s="52">
        <f t="shared" si="27"/>
        <v>9327.1000000000022</v>
      </c>
      <c r="AB111" s="72">
        <v>6913</v>
      </c>
      <c r="AC111" s="73">
        <v>2966.7999999999997</v>
      </c>
      <c r="AD111" s="52">
        <f t="shared" si="28"/>
        <v>3946.2000000000003</v>
      </c>
      <c r="AE111" s="73">
        <v>0</v>
      </c>
      <c r="AF111" s="72">
        <v>0</v>
      </c>
      <c r="AG111" s="52">
        <f t="shared" si="29"/>
        <v>0</v>
      </c>
      <c r="AH111" s="72">
        <v>2530</v>
      </c>
      <c r="AI111" s="73">
        <v>111.4</v>
      </c>
      <c r="AJ111" s="53">
        <f t="shared" si="30"/>
        <v>2418.6</v>
      </c>
    </row>
    <row r="112" spans="1:36" ht="25.5">
      <c r="A112" s="32">
        <v>92</v>
      </c>
      <c r="B112" s="63" t="s">
        <v>127</v>
      </c>
      <c r="C112" s="74">
        <v>15645.2</v>
      </c>
      <c r="D112" s="51">
        <f t="shared" si="16"/>
        <v>38387.1</v>
      </c>
      <c r="E112" s="52">
        <f t="shared" si="17"/>
        <v>34992.1</v>
      </c>
      <c r="F112" s="53">
        <f t="shared" si="18"/>
        <v>3395</v>
      </c>
      <c r="G112" s="72">
        <v>0</v>
      </c>
      <c r="H112" s="73">
        <v>0</v>
      </c>
      <c r="I112" s="55">
        <f t="shared" si="19"/>
        <v>0</v>
      </c>
      <c r="J112" s="73">
        <v>0</v>
      </c>
      <c r="K112" s="72">
        <v>0</v>
      </c>
      <c r="L112" s="55">
        <f t="shared" si="20"/>
        <v>0</v>
      </c>
      <c r="M112" s="73">
        <v>94.9</v>
      </c>
      <c r="N112" s="72">
        <v>94.9</v>
      </c>
      <c r="O112" s="55">
        <f t="shared" si="21"/>
        <v>0</v>
      </c>
      <c r="P112" s="72">
        <v>38292.199999999997</v>
      </c>
      <c r="Q112" s="73">
        <v>34897.199999999997</v>
      </c>
      <c r="R112" s="55">
        <f t="shared" si="22"/>
        <v>3395</v>
      </c>
      <c r="S112" s="70">
        <v>0</v>
      </c>
      <c r="T112" s="71">
        <v>0</v>
      </c>
      <c r="U112" s="56">
        <f t="shared" si="23"/>
        <v>0</v>
      </c>
      <c r="V112" s="51">
        <f t="shared" si="24"/>
        <v>54032.3</v>
      </c>
      <c r="W112" s="52">
        <f t="shared" si="25"/>
        <v>41021.800000000003</v>
      </c>
      <c r="X112" s="53">
        <f t="shared" si="26"/>
        <v>13010.5</v>
      </c>
      <c r="Y112" s="70">
        <v>37192.300000000003</v>
      </c>
      <c r="Z112" s="71">
        <v>34855</v>
      </c>
      <c r="AA112" s="52">
        <f t="shared" si="27"/>
        <v>2337.3000000000029</v>
      </c>
      <c r="AB112" s="72">
        <v>12740</v>
      </c>
      <c r="AC112" s="73">
        <v>4290.3</v>
      </c>
      <c r="AD112" s="52">
        <f t="shared" si="28"/>
        <v>8449.7000000000007</v>
      </c>
      <c r="AE112" s="73">
        <v>0</v>
      </c>
      <c r="AF112" s="72">
        <v>0</v>
      </c>
      <c r="AG112" s="52">
        <f t="shared" si="29"/>
        <v>0</v>
      </c>
      <c r="AH112" s="72">
        <v>4100</v>
      </c>
      <c r="AI112" s="73">
        <v>1876.5</v>
      </c>
      <c r="AJ112" s="53">
        <f t="shared" si="30"/>
        <v>2223.5</v>
      </c>
    </row>
    <row r="113" spans="1:36">
      <c r="A113" s="32">
        <v>93</v>
      </c>
      <c r="B113" s="62" t="s">
        <v>128</v>
      </c>
      <c r="C113" s="74">
        <v>1240.7</v>
      </c>
      <c r="D113" s="51">
        <f t="shared" si="16"/>
        <v>28500.7</v>
      </c>
      <c r="E113" s="52">
        <f t="shared" si="17"/>
        <v>28461.100000000002</v>
      </c>
      <c r="F113" s="53">
        <f t="shared" si="18"/>
        <v>39.599999999998545</v>
      </c>
      <c r="G113" s="72">
        <v>0</v>
      </c>
      <c r="H113" s="73">
        <v>59.1</v>
      </c>
      <c r="I113" s="55">
        <f t="shared" si="19"/>
        <v>-59.1</v>
      </c>
      <c r="J113" s="73">
        <v>0</v>
      </c>
      <c r="K113" s="72">
        <v>0</v>
      </c>
      <c r="L113" s="55">
        <f t="shared" si="20"/>
        <v>0</v>
      </c>
      <c r="M113" s="73">
        <v>440</v>
      </c>
      <c r="N113" s="72">
        <v>341.6</v>
      </c>
      <c r="O113" s="55">
        <f t="shared" si="21"/>
        <v>98.399999999999977</v>
      </c>
      <c r="P113" s="72">
        <v>28060.7</v>
      </c>
      <c r="Q113" s="73">
        <v>28060.400000000001</v>
      </c>
      <c r="R113" s="55">
        <f t="shared" si="22"/>
        <v>0.2999999999992724</v>
      </c>
      <c r="S113" s="70">
        <v>0</v>
      </c>
      <c r="T113" s="71">
        <v>0</v>
      </c>
      <c r="U113" s="56">
        <f t="shared" si="23"/>
        <v>0</v>
      </c>
      <c r="V113" s="51">
        <f t="shared" si="24"/>
        <v>29741.4</v>
      </c>
      <c r="W113" s="52">
        <f t="shared" si="25"/>
        <v>27501.599999999999</v>
      </c>
      <c r="X113" s="53">
        <f t="shared" si="26"/>
        <v>2239.8000000000029</v>
      </c>
      <c r="Y113" s="70">
        <v>24620</v>
      </c>
      <c r="Z113" s="71">
        <v>23342.3</v>
      </c>
      <c r="AA113" s="52">
        <f t="shared" si="27"/>
        <v>1277.7000000000007</v>
      </c>
      <c r="AB113" s="72">
        <v>5056.3999999999996</v>
      </c>
      <c r="AC113" s="73">
        <v>4148</v>
      </c>
      <c r="AD113" s="52">
        <f t="shared" si="28"/>
        <v>908.39999999999964</v>
      </c>
      <c r="AE113" s="73">
        <v>0</v>
      </c>
      <c r="AF113" s="72">
        <v>0</v>
      </c>
      <c r="AG113" s="52">
        <f t="shared" si="29"/>
        <v>0</v>
      </c>
      <c r="AH113" s="72">
        <v>65</v>
      </c>
      <c r="AI113" s="73">
        <v>11.3</v>
      </c>
      <c r="AJ113" s="53">
        <f t="shared" si="30"/>
        <v>53.7</v>
      </c>
    </row>
    <row r="114" spans="1:36" ht="25.5">
      <c r="A114" s="32">
        <v>94</v>
      </c>
      <c r="B114" s="62" t="s">
        <v>129</v>
      </c>
      <c r="C114" s="74">
        <v>3306.5</v>
      </c>
      <c r="D114" s="51">
        <f t="shared" si="16"/>
        <v>28916.7</v>
      </c>
      <c r="E114" s="52">
        <f t="shared" si="17"/>
        <v>28865.5</v>
      </c>
      <c r="F114" s="53">
        <f t="shared" si="18"/>
        <v>51.200000000000728</v>
      </c>
      <c r="G114" s="72">
        <v>0</v>
      </c>
      <c r="H114" s="73">
        <v>0</v>
      </c>
      <c r="I114" s="55">
        <f t="shared" si="19"/>
        <v>0</v>
      </c>
      <c r="J114" s="73">
        <v>0</v>
      </c>
      <c r="K114" s="72">
        <v>0</v>
      </c>
      <c r="L114" s="55">
        <f t="shared" si="20"/>
        <v>0</v>
      </c>
      <c r="M114" s="73">
        <v>211.5</v>
      </c>
      <c r="N114" s="72">
        <v>160.69999999999999</v>
      </c>
      <c r="O114" s="55">
        <f t="shared" si="21"/>
        <v>50.800000000000011</v>
      </c>
      <c r="P114" s="72">
        <v>28705.200000000001</v>
      </c>
      <c r="Q114" s="73">
        <v>28704.799999999999</v>
      </c>
      <c r="R114" s="55">
        <f t="shared" si="22"/>
        <v>0.40000000000145519</v>
      </c>
      <c r="S114" s="70">
        <v>0</v>
      </c>
      <c r="T114" s="71">
        <v>0</v>
      </c>
      <c r="U114" s="56">
        <f t="shared" si="23"/>
        <v>0</v>
      </c>
      <c r="V114" s="51">
        <f t="shared" si="24"/>
        <v>32223.200000000001</v>
      </c>
      <c r="W114" s="52">
        <f t="shared" si="25"/>
        <v>27361.5</v>
      </c>
      <c r="X114" s="53">
        <f t="shared" si="26"/>
        <v>4861.7000000000007</v>
      </c>
      <c r="Y114" s="70">
        <v>25175.200000000001</v>
      </c>
      <c r="Z114" s="71">
        <v>24936.6</v>
      </c>
      <c r="AA114" s="52">
        <f t="shared" si="27"/>
        <v>238.60000000000218</v>
      </c>
      <c r="AB114" s="72">
        <v>6498</v>
      </c>
      <c r="AC114" s="73">
        <v>2384.8999999999996</v>
      </c>
      <c r="AD114" s="52">
        <f t="shared" si="28"/>
        <v>4113.1000000000004</v>
      </c>
      <c r="AE114" s="73">
        <v>0</v>
      </c>
      <c r="AF114" s="72">
        <v>0</v>
      </c>
      <c r="AG114" s="52">
        <f t="shared" si="29"/>
        <v>0</v>
      </c>
      <c r="AH114" s="72">
        <v>550</v>
      </c>
      <c r="AI114" s="73">
        <v>40</v>
      </c>
      <c r="AJ114" s="53">
        <f t="shared" si="30"/>
        <v>510</v>
      </c>
    </row>
    <row r="115" spans="1:36">
      <c r="A115" s="32">
        <v>95</v>
      </c>
      <c r="B115" s="62" t="s">
        <v>130</v>
      </c>
      <c r="C115" s="74">
        <v>35584.9</v>
      </c>
      <c r="D115" s="51">
        <f t="shared" si="16"/>
        <v>54879.5</v>
      </c>
      <c r="E115" s="52">
        <f t="shared" si="17"/>
        <v>54879.199999999997</v>
      </c>
      <c r="F115" s="53">
        <f t="shared" si="18"/>
        <v>0.30000000000291038</v>
      </c>
      <c r="G115" s="72">
        <v>0</v>
      </c>
      <c r="H115" s="73">
        <v>0</v>
      </c>
      <c r="I115" s="55">
        <f t="shared" si="19"/>
        <v>0</v>
      </c>
      <c r="J115" s="73">
        <v>0</v>
      </c>
      <c r="K115" s="72">
        <v>0</v>
      </c>
      <c r="L115" s="55">
        <f t="shared" si="20"/>
        <v>0</v>
      </c>
      <c r="M115" s="73">
        <v>185.1</v>
      </c>
      <c r="N115" s="72">
        <v>185.1</v>
      </c>
      <c r="O115" s="55">
        <f t="shared" si="21"/>
        <v>0</v>
      </c>
      <c r="P115" s="72">
        <v>54694.400000000001</v>
      </c>
      <c r="Q115" s="73">
        <v>54694.1</v>
      </c>
      <c r="R115" s="55">
        <f t="shared" si="22"/>
        <v>0.30000000000291038</v>
      </c>
      <c r="S115" s="70">
        <v>0</v>
      </c>
      <c r="T115" s="71">
        <v>0</v>
      </c>
      <c r="U115" s="56">
        <f t="shared" si="23"/>
        <v>0</v>
      </c>
      <c r="V115" s="51">
        <f t="shared" si="24"/>
        <v>90464.4</v>
      </c>
      <c r="W115" s="52">
        <f t="shared" si="25"/>
        <v>61328</v>
      </c>
      <c r="X115" s="53">
        <f t="shared" si="26"/>
        <v>29136.399999999994</v>
      </c>
      <c r="Y115" s="70">
        <v>62279.3</v>
      </c>
      <c r="Z115" s="71">
        <v>56208.6</v>
      </c>
      <c r="AA115" s="52">
        <f t="shared" si="27"/>
        <v>6070.7000000000044</v>
      </c>
      <c r="AB115" s="72">
        <v>17735.099999999999</v>
      </c>
      <c r="AC115" s="73">
        <v>4838.4000000000005</v>
      </c>
      <c r="AD115" s="52">
        <f t="shared" si="28"/>
        <v>12896.699999999997</v>
      </c>
      <c r="AE115" s="73">
        <v>0</v>
      </c>
      <c r="AF115" s="72">
        <v>0</v>
      </c>
      <c r="AG115" s="52">
        <f t="shared" si="29"/>
        <v>0</v>
      </c>
      <c r="AH115" s="72">
        <v>10450</v>
      </c>
      <c r="AI115" s="73">
        <v>281</v>
      </c>
      <c r="AJ115" s="53">
        <f t="shared" si="30"/>
        <v>10169</v>
      </c>
    </row>
    <row r="116" spans="1:36">
      <c r="A116" s="32">
        <v>96</v>
      </c>
      <c r="B116" s="64" t="s">
        <v>131</v>
      </c>
      <c r="C116" s="74">
        <v>8849.1</v>
      </c>
      <c r="D116" s="51">
        <f t="shared" si="16"/>
        <v>11623.800000000001</v>
      </c>
      <c r="E116" s="52">
        <f t="shared" si="17"/>
        <v>11623.6</v>
      </c>
      <c r="F116" s="53">
        <f t="shared" si="18"/>
        <v>0.2000000000007276</v>
      </c>
      <c r="G116" s="72">
        <v>0</v>
      </c>
      <c r="H116" s="73">
        <v>0</v>
      </c>
      <c r="I116" s="55">
        <f t="shared" si="19"/>
        <v>0</v>
      </c>
      <c r="J116" s="73">
        <v>0</v>
      </c>
      <c r="K116" s="72">
        <v>0</v>
      </c>
      <c r="L116" s="55">
        <f t="shared" si="20"/>
        <v>0</v>
      </c>
      <c r="M116" s="73">
        <v>72.099999999999994</v>
      </c>
      <c r="N116" s="72">
        <v>72.099999999999994</v>
      </c>
      <c r="O116" s="55">
        <f t="shared" si="21"/>
        <v>0</v>
      </c>
      <c r="P116" s="72">
        <v>11551.7</v>
      </c>
      <c r="Q116" s="73">
        <v>11551.5</v>
      </c>
      <c r="R116" s="55">
        <f t="shared" si="22"/>
        <v>0.2000000000007276</v>
      </c>
      <c r="S116" s="70">
        <v>0</v>
      </c>
      <c r="T116" s="71">
        <v>0</v>
      </c>
      <c r="U116" s="56">
        <f t="shared" si="23"/>
        <v>0</v>
      </c>
      <c r="V116" s="51">
        <f t="shared" si="24"/>
        <v>20472.900000000001</v>
      </c>
      <c r="W116" s="52">
        <f t="shared" si="25"/>
        <v>10076.299999999999</v>
      </c>
      <c r="X116" s="53">
        <f t="shared" si="26"/>
        <v>10396.600000000002</v>
      </c>
      <c r="Y116" s="70">
        <v>12631.7</v>
      </c>
      <c r="Z116" s="71">
        <v>9095.1</v>
      </c>
      <c r="AA116" s="52">
        <f t="shared" si="27"/>
        <v>3536.6000000000004</v>
      </c>
      <c r="AB116" s="71">
        <v>1667.1</v>
      </c>
      <c r="AC116" s="70">
        <v>738.90000000000009</v>
      </c>
      <c r="AD116" s="52">
        <f t="shared" si="28"/>
        <v>928.19999999999982</v>
      </c>
      <c r="AE116" s="73">
        <v>0</v>
      </c>
      <c r="AF116" s="72">
        <v>0</v>
      </c>
      <c r="AG116" s="52">
        <f t="shared" si="29"/>
        <v>0</v>
      </c>
      <c r="AH116" s="72">
        <v>6174.1</v>
      </c>
      <c r="AI116" s="73">
        <v>242.3</v>
      </c>
      <c r="AJ116" s="53">
        <f t="shared" si="30"/>
        <v>5931.8</v>
      </c>
    </row>
    <row r="117" spans="1:36">
      <c r="A117" s="32">
        <v>97</v>
      </c>
      <c r="B117" s="65" t="s">
        <v>132</v>
      </c>
      <c r="C117" s="74">
        <v>1322.3</v>
      </c>
      <c r="D117" s="51">
        <f t="shared" si="16"/>
        <v>19567.599999999999</v>
      </c>
      <c r="E117" s="52">
        <f t="shared" si="17"/>
        <v>19936.100000000002</v>
      </c>
      <c r="F117" s="53">
        <f t="shared" si="18"/>
        <v>-368.50000000000364</v>
      </c>
      <c r="G117" s="72">
        <v>0</v>
      </c>
      <c r="H117" s="73">
        <v>0</v>
      </c>
      <c r="I117" s="55">
        <f t="shared" si="19"/>
        <v>0</v>
      </c>
      <c r="J117" s="73">
        <v>600</v>
      </c>
      <c r="K117" s="72">
        <v>1002.7</v>
      </c>
      <c r="L117" s="55">
        <f t="shared" si="20"/>
        <v>-402.70000000000005</v>
      </c>
      <c r="M117" s="73">
        <v>197</v>
      </c>
      <c r="N117" s="72">
        <v>163</v>
      </c>
      <c r="O117" s="55">
        <f t="shared" si="21"/>
        <v>34</v>
      </c>
      <c r="P117" s="72">
        <v>18770.599999999999</v>
      </c>
      <c r="Q117" s="73">
        <v>18770.400000000001</v>
      </c>
      <c r="R117" s="55">
        <f t="shared" si="22"/>
        <v>0.19999999999708962</v>
      </c>
      <c r="S117" s="70">
        <v>0</v>
      </c>
      <c r="T117" s="71">
        <v>0</v>
      </c>
      <c r="U117" s="56">
        <f t="shared" si="23"/>
        <v>0</v>
      </c>
      <c r="V117" s="51">
        <f t="shared" si="24"/>
        <v>20889.900000000001</v>
      </c>
      <c r="W117" s="52">
        <f t="shared" si="25"/>
        <v>20874.099999999999</v>
      </c>
      <c r="X117" s="53">
        <f t="shared" si="26"/>
        <v>15.80000000000291</v>
      </c>
      <c r="Y117" s="70">
        <v>15530.9</v>
      </c>
      <c r="Z117" s="71">
        <v>15435.9</v>
      </c>
      <c r="AA117" s="52">
        <f t="shared" si="27"/>
        <v>95</v>
      </c>
      <c r="AB117" s="72">
        <v>5339</v>
      </c>
      <c r="AC117" s="73">
        <v>5435.2</v>
      </c>
      <c r="AD117" s="52">
        <f t="shared" si="28"/>
        <v>-96.199999999999818</v>
      </c>
      <c r="AE117" s="73">
        <v>0</v>
      </c>
      <c r="AF117" s="72">
        <v>0</v>
      </c>
      <c r="AG117" s="52">
        <f t="shared" si="29"/>
        <v>0</v>
      </c>
      <c r="AH117" s="72">
        <v>20</v>
      </c>
      <c r="AI117" s="73">
        <v>3</v>
      </c>
      <c r="AJ117" s="53">
        <f t="shared" si="30"/>
        <v>17</v>
      </c>
    </row>
    <row r="118" spans="1:36" ht="25.5">
      <c r="A118" s="32">
        <v>98</v>
      </c>
      <c r="B118" s="65" t="s">
        <v>133</v>
      </c>
      <c r="C118" s="74">
        <v>4492.5</v>
      </c>
      <c r="D118" s="51">
        <f t="shared" si="16"/>
        <v>13716.8</v>
      </c>
      <c r="E118" s="52">
        <f t="shared" si="17"/>
        <v>13716.3</v>
      </c>
      <c r="F118" s="53">
        <f t="shared" si="18"/>
        <v>0.5</v>
      </c>
      <c r="G118" s="72">
        <v>0</v>
      </c>
      <c r="H118" s="73">
        <v>232.5</v>
      </c>
      <c r="I118" s="55">
        <f t="shared" si="19"/>
        <v>-232.5</v>
      </c>
      <c r="J118" s="73">
        <v>0</v>
      </c>
      <c r="K118" s="72">
        <v>0</v>
      </c>
      <c r="L118" s="55">
        <f t="shared" si="20"/>
        <v>0</v>
      </c>
      <c r="M118" s="73">
        <v>782.4</v>
      </c>
      <c r="N118" s="72">
        <v>782.4</v>
      </c>
      <c r="O118" s="55">
        <f t="shared" si="21"/>
        <v>0</v>
      </c>
      <c r="P118" s="72">
        <v>12701.9</v>
      </c>
      <c r="Q118" s="73">
        <v>12701.4</v>
      </c>
      <c r="R118" s="55">
        <f t="shared" si="22"/>
        <v>0.5</v>
      </c>
      <c r="S118" s="70">
        <v>232.5</v>
      </c>
      <c r="T118" s="71">
        <v>0</v>
      </c>
      <c r="U118" s="56">
        <f t="shared" si="23"/>
        <v>232.5</v>
      </c>
      <c r="V118" s="51">
        <f t="shared" si="24"/>
        <v>18209.3</v>
      </c>
      <c r="W118" s="52">
        <f t="shared" si="25"/>
        <v>12166.400000000001</v>
      </c>
      <c r="X118" s="53">
        <f t="shared" si="26"/>
        <v>6042.8999999999978</v>
      </c>
      <c r="Y118" s="70">
        <v>11749.3</v>
      </c>
      <c r="Z118" s="71">
        <v>9823.2000000000007</v>
      </c>
      <c r="AA118" s="52">
        <f t="shared" si="27"/>
        <v>1926.0999999999985</v>
      </c>
      <c r="AB118" s="72">
        <v>2951.4</v>
      </c>
      <c r="AC118" s="73">
        <v>1974.7</v>
      </c>
      <c r="AD118" s="52">
        <f t="shared" si="28"/>
        <v>976.7</v>
      </c>
      <c r="AE118" s="73">
        <v>0</v>
      </c>
      <c r="AF118" s="72">
        <v>0</v>
      </c>
      <c r="AG118" s="52">
        <f t="shared" si="29"/>
        <v>0</v>
      </c>
      <c r="AH118" s="72">
        <v>3508.6</v>
      </c>
      <c r="AI118" s="73">
        <v>368.5</v>
      </c>
      <c r="AJ118" s="53">
        <f t="shared" si="30"/>
        <v>3140.1</v>
      </c>
    </row>
    <row r="119" spans="1:36">
      <c r="A119" s="32">
        <v>99</v>
      </c>
      <c r="B119" s="65" t="s">
        <v>134</v>
      </c>
      <c r="C119" s="74">
        <v>768.6</v>
      </c>
      <c r="D119" s="51">
        <f t="shared" si="16"/>
        <v>15042.1</v>
      </c>
      <c r="E119" s="52">
        <f t="shared" si="17"/>
        <v>14978.7</v>
      </c>
      <c r="F119" s="53">
        <f t="shared" si="18"/>
        <v>63.399999999999636</v>
      </c>
      <c r="G119" s="72">
        <v>0</v>
      </c>
      <c r="H119" s="73">
        <v>0</v>
      </c>
      <c r="I119" s="55">
        <f t="shared" si="19"/>
        <v>0</v>
      </c>
      <c r="J119" s="73">
        <v>0</v>
      </c>
      <c r="K119" s="72">
        <v>0</v>
      </c>
      <c r="L119" s="55">
        <f t="shared" si="20"/>
        <v>0</v>
      </c>
      <c r="M119" s="73">
        <v>277.2</v>
      </c>
      <c r="N119" s="72">
        <v>214.2</v>
      </c>
      <c r="O119" s="55">
        <f t="shared" si="21"/>
        <v>63</v>
      </c>
      <c r="P119" s="72">
        <v>14764.9</v>
      </c>
      <c r="Q119" s="73">
        <v>14764.5</v>
      </c>
      <c r="R119" s="55">
        <f t="shared" si="22"/>
        <v>0.3999999999996362</v>
      </c>
      <c r="S119" s="70">
        <v>0</v>
      </c>
      <c r="T119" s="71">
        <v>0</v>
      </c>
      <c r="U119" s="56">
        <f t="shared" si="23"/>
        <v>0</v>
      </c>
      <c r="V119" s="51">
        <f t="shared" si="24"/>
        <v>15810.7</v>
      </c>
      <c r="W119" s="52">
        <f t="shared" si="25"/>
        <v>13737.699999999999</v>
      </c>
      <c r="X119" s="53">
        <f t="shared" si="26"/>
        <v>2073.0000000000018</v>
      </c>
      <c r="Y119" s="70">
        <v>14478.5</v>
      </c>
      <c r="Z119" s="71">
        <v>13115.3</v>
      </c>
      <c r="AA119" s="52">
        <f t="shared" si="27"/>
        <v>1363.2000000000007</v>
      </c>
      <c r="AB119" s="72">
        <v>1192.2</v>
      </c>
      <c r="AC119" s="73">
        <v>616.39999999999986</v>
      </c>
      <c r="AD119" s="52">
        <f t="shared" si="28"/>
        <v>575.80000000000018</v>
      </c>
      <c r="AE119" s="73">
        <v>0</v>
      </c>
      <c r="AF119" s="72">
        <v>0</v>
      </c>
      <c r="AG119" s="52">
        <f t="shared" si="29"/>
        <v>0</v>
      </c>
      <c r="AH119" s="72">
        <v>140</v>
      </c>
      <c r="AI119" s="73">
        <v>6</v>
      </c>
      <c r="AJ119" s="53">
        <f t="shared" si="30"/>
        <v>134</v>
      </c>
    </row>
    <row r="120" spans="1:36">
      <c r="A120" s="32">
        <v>100</v>
      </c>
      <c r="B120" s="65" t="s">
        <v>135</v>
      </c>
      <c r="C120" s="74">
        <v>1484.6</v>
      </c>
      <c r="D120" s="51">
        <f t="shared" si="16"/>
        <v>17981.7</v>
      </c>
      <c r="E120" s="52">
        <f t="shared" si="17"/>
        <v>17899.800000000003</v>
      </c>
      <c r="F120" s="53">
        <f t="shared" si="18"/>
        <v>81.899999999997817</v>
      </c>
      <c r="G120" s="72">
        <v>0</v>
      </c>
      <c r="H120" s="73">
        <v>0</v>
      </c>
      <c r="I120" s="55">
        <f t="shared" si="19"/>
        <v>0</v>
      </c>
      <c r="J120" s="73">
        <v>0</v>
      </c>
      <c r="K120" s="72">
        <v>0</v>
      </c>
      <c r="L120" s="55">
        <f t="shared" si="20"/>
        <v>0</v>
      </c>
      <c r="M120" s="73">
        <v>200</v>
      </c>
      <c r="N120" s="72">
        <v>118.9</v>
      </c>
      <c r="O120" s="55">
        <f t="shared" si="21"/>
        <v>81.099999999999994</v>
      </c>
      <c r="P120" s="72">
        <v>17781.7</v>
      </c>
      <c r="Q120" s="73">
        <v>17780.900000000001</v>
      </c>
      <c r="R120" s="55">
        <f t="shared" si="22"/>
        <v>0.7999999999992724</v>
      </c>
      <c r="S120" s="70">
        <v>0</v>
      </c>
      <c r="T120" s="71">
        <v>0</v>
      </c>
      <c r="U120" s="56">
        <f t="shared" si="23"/>
        <v>0</v>
      </c>
      <c r="V120" s="51">
        <f t="shared" si="24"/>
        <v>19466.3</v>
      </c>
      <c r="W120" s="52">
        <f t="shared" si="25"/>
        <v>16611.699999999997</v>
      </c>
      <c r="X120" s="53">
        <f t="shared" si="26"/>
        <v>2854.6000000000022</v>
      </c>
      <c r="Y120" s="70">
        <v>17126.3</v>
      </c>
      <c r="Z120" s="71">
        <v>15087.3</v>
      </c>
      <c r="AA120" s="52">
        <f t="shared" si="27"/>
        <v>2039</v>
      </c>
      <c r="AB120" s="72">
        <v>1915</v>
      </c>
      <c r="AC120" s="73">
        <v>1164.4000000000001</v>
      </c>
      <c r="AD120" s="52">
        <f t="shared" si="28"/>
        <v>750.59999999999991</v>
      </c>
      <c r="AE120" s="73">
        <v>0</v>
      </c>
      <c r="AF120" s="72">
        <v>0</v>
      </c>
      <c r="AG120" s="52">
        <f t="shared" si="29"/>
        <v>0</v>
      </c>
      <c r="AH120" s="72">
        <v>425</v>
      </c>
      <c r="AI120" s="73">
        <v>360</v>
      </c>
      <c r="AJ120" s="53">
        <f t="shared" si="30"/>
        <v>65</v>
      </c>
    </row>
    <row r="121" spans="1:36">
      <c r="A121" s="32">
        <v>101</v>
      </c>
      <c r="B121" s="65" t="s">
        <v>104</v>
      </c>
      <c r="C121" s="74">
        <v>634.70000000000005</v>
      </c>
      <c r="D121" s="51">
        <f t="shared" si="16"/>
        <v>17488.5</v>
      </c>
      <c r="E121" s="52">
        <f t="shared" si="17"/>
        <v>16864.7</v>
      </c>
      <c r="F121" s="53">
        <f t="shared" si="18"/>
        <v>623.79999999999927</v>
      </c>
      <c r="G121" s="72">
        <v>0</v>
      </c>
      <c r="H121" s="73">
        <v>0</v>
      </c>
      <c r="I121" s="55">
        <f t="shared" si="19"/>
        <v>0</v>
      </c>
      <c r="J121" s="73">
        <v>0</v>
      </c>
      <c r="K121" s="72">
        <v>0</v>
      </c>
      <c r="L121" s="55">
        <f t="shared" si="20"/>
        <v>0</v>
      </c>
      <c r="M121" s="73">
        <v>1110</v>
      </c>
      <c r="N121" s="72">
        <v>486.6</v>
      </c>
      <c r="O121" s="55">
        <f t="shared" si="21"/>
        <v>623.4</v>
      </c>
      <c r="P121" s="72">
        <v>16378.5</v>
      </c>
      <c r="Q121" s="73">
        <v>16378.1</v>
      </c>
      <c r="R121" s="55">
        <f t="shared" si="22"/>
        <v>0.3999999999996362</v>
      </c>
      <c r="S121" s="70">
        <v>0</v>
      </c>
      <c r="T121" s="71">
        <v>0</v>
      </c>
      <c r="U121" s="56">
        <f t="shared" si="23"/>
        <v>0</v>
      </c>
      <c r="V121" s="51">
        <f t="shared" si="24"/>
        <v>18123.2</v>
      </c>
      <c r="W121" s="52">
        <f t="shared" si="25"/>
        <v>15589</v>
      </c>
      <c r="X121" s="53">
        <f t="shared" si="26"/>
        <v>2534.2000000000007</v>
      </c>
      <c r="Y121" s="70">
        <v>14662.5</v>
      </c>
      <c r="Z121" s="71">
        <v>13457.5</v>
      </c>
      <c r="AA121" s="52">
        <f t="shared" si="27"/>
        <v>1205</v>
      </c>
      <c r="AB121" s="72">
        <v>3380.7</v>
      </c>
      <c r="AC121" s="73">
        <v>2125.5</v>
      </c>
      <c r="AD121" s="52">
        <f t="shared" si="28"/>
        <v>1255.1999999999998</v>
      </c>
      <c r="AE121" s="73">
        <v>0</v>
      </c>
      <c r="AF121" s="72">
        <v>0</v>
      </c>
      <c r="AG121" s="52">
        <f t="shared" si="29"/>
        <v>0</v>
      </c>
      <c r="AH121" s="72">
        <v>80</v>
      </c>
      <c r="AI121" s="73">
        <v>6</v>
      </c>
      <c r="AJ121" s="53">
        <f t="shared" si="30"/>
        <v>74</v>
      </c>
    </row>
    <row r="122" spans="1:36" ht="25.5">
      <c r="A122" s="32">
        <v>102</v>
      </c>
      <c r="B122" s="65" t="s">
        <v>136</v>
      </c>
      <c r="C122" s="74">
        <v>3360.4</v>
      </c>
      <c r="D122" s="51">
        <f t="shared" si="16"/>
        <v>42540.799999999996</v>
      </c>
      <c r="E122" s="52">
        <f t="shared" si="17"/>
        <v>42538.2</v>
      </c>
      <c r="F122" s="53">
        <f t="shared" si="18"/>
        <v>2.5999999999985448</v>
      </c>
      <c r="G122" s="72">
        <v>0</v>
      </c>
      <c r="H122" s="73">
        <v>420.8</v>
      </c>
      <c r="I122" s="55">
        <f t="shared" si="19"/>
        <v>-420.8</v>
      </c>
      <c r="J122" s="73">
        <v>0</v>
      </c>
      <c r="K122" s="72">
        <v>0</v>
      </c>
      <c r="L122" s="55">
        <f t="shared" si="20"/>
        <v>0</v>
      </c>
      <c r="M122" s="73">
        <v>558.6</v>
      </c>
      <c r="N122" s="72">
        <v>135.80000000000001</v>
      </c>
      <c r="O122" s="55">
        <f t="shared" si="21"/>
        <v>422.8</v>
      </c>
      <c r="P122" s="72">
        <v>41982.2</v>
      </c>
      <c r="Q122" s="73">
        <v>41981.599999999999</v>
      </c>
      <c r="R122" s="55">
        <f t="shared" si="22"/>
        <v>0.59999999999854481</v>
      </c>
      <c r="S122" s="70">
        <v>0</v>
      </c>
      <c r="T122" s="71">
        <v>0</v>
      </c>
      <c r="U122" s="56">
        <f t="shared" si="23"/>
        <v>0</v>
      </c>
      <c r="V122" s="51">
        <f t="shared" si="24"/>
        <v>45901.2</v>
      </c>
      <c r="W122" s="52">
        <f t="shared" si="25"/>
        <v>39519.1</v>
      </c>
      <c r="X122" s="53">
        <f t="shared" si="26"/>
        <v>6382.0999999999985</v>
      </c>
      <c r="Y122" s="70">
        <v>37779.5</v>
      </c>
      <c r="Z122" s="71">
        <v>33769.599999999999</v>
      </c>
      <c r="AA122" s="52">
        <f t="shared" si="27"/>
        <v>4009.9000000000015</v>
      </c>
      <c r="AB122" s="72">
        <v>6957.7</v>
      </c>
      <c r="AC122" s="73">
        <v>5296.0999999999995</v>
      </c>
      <c r="AD122" s="52">
        <f t="shared" si="28"/>
        <v>1661.6000000000004</v>
      </c>
      <c r="AE122" s="73">
        <v>0</v>
      </c>
      <c r="AF122" s="72">
        <v>0</v>
      </c>
      <c r="AG122" s="52">
        <f t="shared" si="29"/>
        <v>0</v>
      </c>
      <c r="AH122" s="72">
        <v>1164</v>
      </c>
      <c r="AI122" s="73">
        <v>453.4</v>
      </c>
      <c r="AJ122" s="53">
        <f t="shared" si="30"/>
        <v>710.6</v>
      </c>
    </row>
    <row r="123" spans="1:36">
      <c r="A123" s="32">
        <v>103</v>
      </c>
      <c r="B123" s="63" t="s">
        <v>137</v>
      </c>
      <c r="C123" s="74">
        <v>364.5</v>
      </c>
      <c r="D123" s="51">
        <f t="shared" si="16"/>
        <v>13749.9</v>
      </c>
      <c r="E123" s="52">
        <f t="shared" si="17"/>
        <v>13749.699999999999</v>
      </c>
      <c r="F123" s="53">
        <f t="shared" si="18"/>
        <v>0.2000000000007276</v>
      </c>
      <c r="G123" s="72">
        <v>0</v>
      </c>
      <c r="H123" s="73">
        <v>0</v>
      </c>
      <c r="I123" s="55">
        <f t="shared" si="19"/>
        <v>0</v>
      </c>
      <c r="J123" s="73">
        <v>0</v>
      </c>
      <c r="K123" s="72">
        <v>0</v>
      </c>
      <c r="L123" s="55">
        <f t="shared" si="20"/>
        <v>0</v>
      </c>
      <c r="M123" s="73">
        <v>41.3</v>
      </c>
      <c r="N123" s="72">
        <v>41.3</v>
      </c>
      <c r="O123" s="55">
        <f t="shared" si="21"/>
        <v>0</v>
      </c>
      <c r="P123" s="72">
        <v>13708.6</v>
      </c>
      <c r="Q123" s="73">
        <v>13708.4</v>
      </c>
      <c r="R123" s="55">
        <f t="shared" si="22"/>
        <v>0.2000000000007276</v>
      </c>
      <c r="S123" s="70">
        <v>0</v>
      </c>
      <c r="T123" s="71">
        <v>0</v>
      </c>
      <c r="U123" s="56">
        <f t="shared" si="23"/>
        <v>0</v>
      </c>
      <c r="V123" s="51">
        <f t="shared" si="24"/>
        <v>14114.4</v>
      </c>
      <c r="W123" s="52">
        <f t="shared" si="25"/>
        <v>13403.800000000001</v>
      </c>
      <c r="X123" s="53">
        <f t="shared" si="26"/>
        <v>710.59999999999854</v>
      </c>
      <c r="Y123" s="70">
        <v>12253.1</v>
      </c>
      <c r="Z123" s="71">
        <v>11864.7</v>
      </c>
      <c r="AA123" s="52">
        <f t="shared" si="27"/>
        <v>388.39999999999964</v>
      </c>
      <c r="AB123" s="72">
        <v>1651.3</v>
      </c>
      <c r="AC123" s="73">
        <v>1377.7</v>
      </c>
      <c r="AD123" s="52">
        <f t="shared" si="28"/>
        <v>273.59999999999991</v>
      </c>
      <c r="AE123" s="73">
        <v>0</v>
      </c>
      <c r="AF123" s="72">
        <v>0</v>
      </c>
      <c r="AG123" s="52">
        <f t="shared" si="29"/>
        <v>0</v>
      </c>
      <c r="AH123" s="72">
        <v>210</v>
      </c>
      <c r="AI123" s="73">
        <v>161.4</v>
      </c>
      <c r="AJ123" s="53">
        <f t="shared" si="30"/>
        <v>48.599999999999994</v>
      </c>
    </row>
    <row r="124" spans="1:36" ht="25.5">
      <c r="A124" s="32">
        <v>104</v>
      </c>
      <c r="B124" s="63" t="s">
        <v>138</v>
      </c>
      <c r="C124" s="74">
        <v>4974.8999999999996</v>
      </c>
      <c r="D124" s="51">
        <f t="shared" si="16"/>
        <v>32769.5</v>
      </c>
      <c r="E124" s="52">
        <f t="shared" si="17"/>
        <v>32649</v>
      </c>
      <c r="F124" s="53">
        <f t="shared" si="18"/>
        <v>120.5</v>
      </c>
      <c r="G124" s="72">
        <v>0</v>
      </c>
      <c r="H124" s="73">
        <v>0</v>
      </c>
      <c r="I124" s="55">
        <f t="shared" si="19"/>
        <v>0</v>
      </c>
      <c r="J124" s="73">
        <v>0</v>
      </c>
      <c r="K124" s="72">
        <v>50</v>
      </c>
      <c r="L124" s="55">
        <f t="shared" si="20"/>
        <v>-50</v>
      </c>
      <c r="M124" s="73">
        <v>170</v>
      </c>
      <c r="N124" s="72">
        <v>0</v>
      </c>
      <c r="O124" s="55">
        <f t="shared" si="21"/>
        <v>170</v>
      </c>
      <c r="P124" s="72">
        <v>32599.5</v>
      </c>
      <c r="Q124" s="73">
        <v>32599</v>
      </c>
      <c r="R124" s="55">
        <f t="shared" si="22"/>
        <v>0.5</v>
      </c>
      <c r="S124" s="70">
        <v>0</v>
      </c>
      <c r="T124" s="71">
        <v>0</v>
      </c>
      <c r="U124" s="56">
        <f t="shared" si="23"/>
        <v>0</v>
      </c>
      <c r="V124" s="51">
        <f t="shared" si="24"/>
        <v>37744.400000000001</v>
      </c>
      <c r="W124" s="52">
        <f t="shared" si="25"/>
        <v>33424.9</v>
      </c>
      <c r="X124" s="53">
        <f t="shared" si="26"/>
        <v>4319.5</v>
      </c>
      <c r="Y124" s="70">
        <v>27501.7</v>
      </c>
      <c r="Z124" s="71">
        <v>27201.9</v>
      </c>
      <c r="AA124" s="52">
        <f t="shared" si="27"/>
        <v>299.79999999999927</v>
      </c>
      <c r="AB124" s="72">
        <v>8962.7000000000007</v>
      </c>
      <c r="AC124" s="73">
        <v>5955.4999999999991</v>
      </c>
      <c r="AD124" s="52">
        <f t="shared" si="28"/>
        <v>3007.2000000000016</v>
      </c>
      <c r="AE124" s="73">
        <v>0</v>
      </c>
      <c r="AF124" s="72">
        <v>0</v>
      </c>
      <c r="AG124" s="52">
        <f t="shared" si="29"/>
        <v>0</v>
      </c>
      <c r="AH124" s="72">
        <v>1280</v>
      </c>
      <c r="AI124" s="73">
        <v>267.5</v>
      </c>
      <c r="AJ124" s="53">
        <f t="shared" si="30"/>
        <v>1012.5</v>
      </c>
    </row>
    <row r="125" spans="1:36">
      <c r="A125" s="32">
        <v>105</v>
      </c>
      <c r="B125" s="65" t="s">
        <v>139</v>
      </c>
      <c r="C125" s="74">
        <v>539.5</v>
      </c>
      <c r="D125" s="51">
        <f t="shared" si="16"/>
        <v>14371.1</v>
      </c>
      <c r="E125" s="52">
        <f t="shared" si="17"/>
        <v>14370.5</v>
      </c>
      <c r="F125" s="53">
        <f t="shared" si="18"/>
        <v>0.6000000000003638</v>
      </c>
      <c r="G125" s="72">
        <v>0</v>
      </c>
      <c r="H125" s="73">
        <v>0</v>
      </c>
      <c r="I125" s="55">
        <f t="shared" si="19"/>
        <v>0</v>
      </c>
      <c r="J125" s="73">
        <v>0</v>
      </c>
      <c r="K125" s="72">
        <v>150</v>
      </c>
      <c r="L125" s="55">
        <f t="shared" si="20"/>
        <v>-150</v>
      </c>
      <c r="M125" s="73">
        <v>76.5</v>
      </c>
      <c r="N125" s="72">
        <v>76.5</v>
      </c>
      <c r="O125" s="55">
        <f t="shared" si="21"/>
        <v>0</v>
      </c>
      <c r="P125" s="72">
        <v>14144.6</v>
      </c>
      <c r="Q125" s="73">
        <v>14144</v>
      </c>
      <c r="R125" s="55">
        <f t="shared" si="22"/>
        <v>0.6000000000003638</v>
      </c>
      <c r="S125" s="70">
        <v>150</v>
      </c>
      <c r="T125" s="71">
        <v>0</v>
      </c>
      <c r="U125" s="56">
        <f t="shared" si="23"/>
        <v>150</v>
      </c>
      <c r="V125" s="51">
        <f t="shared" si="24"/>
        <v>14910.6</v>
      </c>
      <c r="W125" s="52">
        <f t="shared" si="25"/>
        <v>13899.6</v>
      </c>
      <c r="X125" s="53">
        <f t="shared" si="26"/>
        <v>1011</v>
      </c>
      <c r="Y125" s="70">
        <v>13552.6</v>
      </c>
      <c r="Z125" s="71">
        <v>12756.1</v>
      </c>
      <c r="AA125" s="52">
        <f t="shared" si="27"/>
        <v>796.5</v>
      </c>
      <c r="AB125" s="72">
        <v>1352</v>
      </c>
      <c r="AC125" s="73">
        <v>1140.5</v>
      </c>
      <c r="AD125" s="52">
        <f t="shared" si="28"/>
        <v>211.5</v>
      </c>
      <c r="AE125" s="73">
        <v>0</v>
      </c>
      <c r="AF125" s="72">
        <v>0</v>
      </c>
      <c r="AG125" s="52">
        <f t="shared" si="29"/>
        <v>0</v>
      </c>
      <c r="AH125" s="72">
        <v>6</v>
      </c>
      <c r="AI125" s="73">
        <v>3</v>
      </c>
      <c r="AJ125" s="53">
        <f t="shared" si="30"/>
        <v>3</v>
      </c>
    </row>
    <row r="126" spans="1:36" ht="25.5">
      <c r="A126" s="32">
        <v>106</v>
      </c>
      <c r="B126" s="65" t="s">
        <v>140</v>
      </c>
      <c r="C126" s="74">
        <v>15963.9</v>
      </c>
      <c r="D126" s="51">
        <f t="shared" si="16"/>
        <v>46842.1</v>
      </c>
      <c r="E126" s="52">
        <f t="shared" si="17"/>
        <v>46841.8</v>
      </c>
      <c r="F126" s="53">
        <f t="shared" si="18"/>
        <v>0.29999999999563443</v>
      </c>
      <c r="G126" s="72">
        <v>0</v>
      </c>
      <c r="H126" s="73">
        <v>0</v>
      </c>
      <c r="I126" s="55">
        <f t="shared" si="19"/>
        <v>0</v>
      </c>
      <c r="J126" s="73">
        <v>0</v>
      </c>
      <c r="K126" s="72">
        <v>0</v>
      </c>
      <c r="L126" s="55">
        <f t="shared" si="20"/>
        <v>0</v>
      </c>
      <c r="M126" s="73">
        <v>394</v>
      </c>
      <c r="N126" s="72">
        <v>394</v>
      </c>
      <c r="O126" s="55">
        <f t="shared" si="21"/>
        <v>0</v>
      </c>
      <c r="P126" s="72">
        <v>46448.1</v>
      </c>
      <c r="Q126" s="73">
        <v>46447.8</v>
      </c>
      <c r="R126" s="55">
        <f t="shared" si="22"/>
        <v>0.29999999999563443</v>
      </c>
      <c r="S126" s="70">
        <v>0</v>
      </c>
      <c r="T126" s="71">
        <v>0</v>
      </c>
      <c r="U126" s="56">
        <f t="shared" si="23"/>
        <v>0</v>
      </c>
      <c r="V126" s="51">
        <f t="shared" si="24"/>
        <v>62806</v>
      </c>
      <c r="W126" s="52">
        <f t="shared" si="25"/>
        <v>44218.7</v>
      </c>
      <c r="X126" s="53">
        <f t="shared" si="26"/>
        <v>18587.300000000003</v>
      </c>
      <c r="Y126" s="70">
        <v>41682</v>
      </c>
      <c r="Z126" s="71">
        <v>36316.699999999997</v>
      </c>
      <c r="AA126" s="52">
        <f t="shared" si="27"/>
        <v>5365.3000000000029</v>
      </c>
      <c r="AB126" s="72">
        <v>12924</v>
      </c>
      <c r="AC126" s="73">
        <v>5173.0000000000009</v>
      </c>
      <c r="AD126" s="52">
        <f t="shared" si="28"/>
        <v>7750.9999999999991</v>
      </c>
      <c r="AE126" s="73">
        <v>0</v>
      </c>
      <c r="AF126" s="72">
        <v>0</v>
      </c>
      <c r="AG126" s="52">
        <f t="shared" si="29"/>
        <v>0</v>
      </c>
      <c r="AH126" s="72">
        <v>8200</v>
      </c>
      <c r="AI126" s="73">
        <v>2729</v>
      </c>
      <c r="AJ126" s="53">
        <f t="shared" si="30"/>
        <v>5471</v>
      </c>
    </row>
    <row r="127" spans="1:36">
      <c r="A127" s="32">
        <v>107</v>
      </c>
      <c r="B127" s="65" t="s">
        <v>141</v>
      </c>
      <c r="C127" s="74">
        <v>3068.4</v>
      </c>
      <c r="D127" s="51">
        <f t="shared" si="16"/>
        <v>21821.200000000001</v>
      </c>
      <c r="E127" s="52">
        <f t="shared" si="17"/>
        <v>21820.899999999998</v>
      </c>
      <c r="F127" s="53">
        <f t="shared" si="18"/>
        <v>0.30000000000291038</v>
      </c>
      <c r="G127" s="72">
        <v>0</v>
      </c>
      <c r="H127" s="73">
        <v>90.8</v>
      </c>
      <c r="I127" s="55">
        <f t="shared" si="19"/>
        <v>-90.8</v>
      </c>
      <c r="J127" s="73">
        <v>0</v>
      </c>
      <c r="K127" s="72">
        <v>0</v>
      </c>
      <c r="L127" s="55">
        <f t="shared" si="20"/>
        <v>0</v>
      </c>
      <c r="M127" s="73">
        <v>132.19999999999999</v>
      </c>
      <c r="N127" s="72">
        <v>41.3</v>
      </c>
      <c r="O127" s="55">
        <f t="shared" si="21"/>
        <v>90.899999999999991</v>
      </c>
      <c r="P127" s="72">
        <v>21689</v>
      </c>
      <c r="Q127" s="73">
        <v>21688.799999999999</v>
      </c>
      <c r="R127" s="55">
        <f t="shared" si="22"/>
        <v>0.2000000000007276</v>
      </c>
      <c r="S127" s="70">
        <v>0</v>
      </c>
      <c r="T127" s="71">
        <v>0</v>
      </c>
      <c r="U127" s="56">
        <f t="shared" si="23"/>
        <v>0</v>
      </c>
      <c r="V127" s="51">
        <f t="shared" si="24"/>
        <v>24889.599999999999</v>
      </c>
      <c r="W127" s="52">
        <f t="shared" si="25"/>
        <v>20889.100000000002</v>
      </c>
      <c r="X127" s="53">
        <f t="shared" si="26"/>
        <v>4000.4999999999964</v>
      </c>
      <c r="Y127" s="70">
        <v>21451.3</v>
      </c>
      <c r="Z127" s="71">
        <v>19071.2</v>
      </c>
      <c r="AA127" s="52">
        <f t="shared" si="27"/>
        <v>2380.0999999999985</v>
      </c>
      <c r="AB127" s="72">
        <v>2295.3000000000002</v>
      </c>
      <c r="AC127" s="73">
        <v>1654.9</v>
      </c>
      <c r="AD127" s="52">
        <f t="shared" si="28"/>
        <v>640.40000000000009</v>
      </c>
      <c r="AE127" s="73">
        <v>0</v>
      </c>
      <c r="AF127" s="72">
        <v>0</v>
      </c>
      <c r="AG127" s="52">
        <f t="shared" si="29"/>
        <v>0</v>
      </c>
      <c r="AH127" s="72">
        <v>1143</v>
      </c>
      <c r="AI127" s="73">
        <v>163</v>
      </c>
      <c r="AJ127" s="53">
        <f t="shared" si="30"/>
        <v>980</v>
      </c>
    </row>
    <row r="128" spans="1:36">
      <c r="A128" s="32">
        <v>108</v>
      </c>
      <c r="B128" s="65" t="s">
        <v>142</v>
      </c>
      <c r="C128" s="74">
        <v>2445.6999999999998</v>
      </c>
      <c r="D128" s="51">
        <f t="shared" si="16"/>
        <v>23169</v>
      </c>
      <c r="E128" s="52">
        <f t="shared" si="17"/>
        <v>23261.5</v>
      </c>
      <c r="F128" s="53">
        <f t="shared" si="18"/>
        <v>-92.5</v>
      </c>
      <c r="G128" s="72">
        <v>0</v>
      </c>
      <c r="H128" s="73">
        <v>90</v>
      </c>
      <c r="I128" s="55">
        <f t="shared" si="19"/>
        <v>-90</v>
      </c>
      <c r="J128" s="73">
        <v>31.9</v>
      </c>
      <c r="K128" s="72">
        <v>31.9</v>
      </c>
      <c r="L128" s="55">
        <f t="shared" si="20"/>
        <v>0</v>
      </c>
      <c r="M128" s="73">
        <v>448.3</v>
      </c>
      <c r="N128" s="72">
        <v>451.2</v>
      </c>
      <c r="O128" s="55">
        <f t="shared" si="21"/>
        <v>-2.8999999999999773</v>
      </c>
      <c r="P128" s="72">
        <v>22688.799999999999</v>
      </c>
      <c r="Q128" s="73">
        <v>22688.400000000001</v>
      </c>
      <c r="R128" s="55">
        <f t="shared" si="22"/>
        <v>0.39999999999781721</v>
      </c>
      <c r="S128" s="70">
        <v>0</v>
      </c>
      <c r="T128" s="71">
        <v>0</v>
      </c>
      <c r="U128" s="56">
        <f t="shared" si="23"/>
        <v>0</v>
      </c>
      <c r="V128" s="51">
        <f t="shared" si="24"/>
        <v>25614.7</v>
      </c>
      <c r="W128" s="52">
        <f t="shared" si="25"/>
        <v>24086.799999999999</v>
      </c>
      <c r="X128" s="53">
        <f t="shared" si="26"/>
        <v>1527.9000000000015</v>
      </c>
      <c r="Y128" s="70">
        <v>22160.3</v>
      </c>
      <c r="Z128" s="71">
        <v>21474.399999999998</v>
      </c>
      <c r="AA128" s="52">
        <f t="shared" si="27"/>
        <v>685.90000000000146</v>
      </c>
      <c r="AB128" s="72">
        <v>2504.4</v>
      </c>
      <c r="AC128" s="73">
        <v>1697.4</v>
      </c>
      <c r="AD128" s="52">
        <f t="shared" si="28"/>
        <v>807</v>
      </c>
      <c r="AE128" s="73">
        <v>0</v>
      </c>
      <c r="AF128" s="72">
        <v>0</v>
      </c>
      <c r="AG128" s="52">
        <f t="shared" si="29"/>
        <v>0</v>
      </c>
      <c r="AH128" s="72">
        <v>950</v>
      </c>
      <c r="AI128" s="73">
        <v>915</v>
      </c>
      <c r="AJ128" s="53">
        <f t="shared" si="30"/>
        <v>35</v>
      </c>
    </row>
    <row r="129" spans="1:40">
      <c r="A129" s="32">
        <v>109</v>
      </c>
      <c r="B129" s="65" t="s">
        <v>143</v>
      </c>
      <c r="C129" s="74">
        <v>1592.7</v>
      </c>
      <c r="D129" s="51">
        <f t="shared" si="16"/>
        <v>11521.5</v>
      </c>
      <c r="E129" s="52">
        <f t="shared" si="17"/>
        <v>11499.5</v>
      </c>
      <c r="F129" s="53">
        <f t="shared" si="18"/>
        <v>22</v>
      </c>
      <c r="G129" s="72">
        <v>0</v>
      </c>
      <c r="H129" s="73">
        <v>0</v>
      </c>
      <c r="I129" s="55">
        <f t="shared" si="19"/>
        <v>0</v>
      </c>
      <c r="J129" s="73">
        <v>0</v>
      </c>
      <c r="K129" s="72">
        <v>0</v>
      </c>
      <c r="L129" s="55">
        <f t="shared" si="20"/>
        <v>0</v>
      </c>
      <c r="M129" s="73">
        <v>190.7</v>
      </c>
      <c r="N129" s="72">
        <v>169</v>
      </c>
      <c r="O129" s="55">
        <f t="shared" si="21"/>
        <v>21.699999999999989</v>
      </c>
      <c r="P129" s="72">
        <v>11330.8</v>
      </c>
      <c r="Q129" s="73">
        <v>11330.5</v>
      </c>
      <c r="R129" s="55">
        <f t="shared" si="22"/>
        <v>0.2999999999992724</v>
      </c>
      <c r="S129" s="70">
        <v>0</v>
      </c>
      <c r="T129" s="71">
        <v>0</v>
      </c>
      <c r="U129" s="56">
        <f t="shared" si="23"/>
        <v>0</v>
      </c>
      <c r="V129" s="51">
        <f t="shared" si="24"/>
        <v>13114.2</v>
      </c>
      <c r="W129" s="52">
        <f t="shared" si="25"/>
        <v>10009.799999999999</v>
      </c>
      <c r="X129" s="53">
        <f t="shared" si="26"/>
        <v>3104.4000000000015</v>
      </c>
      <c r="Y129" s="70">
        <v>10960.5</v>
      </c>
      <c r="Z129" s="71">
        <v>8953.7000000000007</v>
      </c>
      <c r="AA129" s="52">
        <f t="shared" si="27"/>
        <v>2006.7999999999993</v>
      </c>
      <c r="AB129" s="72">
        <v>2008.7</v>
      </c>
      <c r="AC129" s="73">
        <v>1037.8</v>
      </c>
      <c r="AD129" s="52">
        <f t="shared" si="28"/>
        <v>970.90000000000009</v>
      </c>
      <c r="AE129" s="73">
        <v>0</v>
      </c>
      <c r="AF129" s="72">
        <v>0</v>
      </c>
      <c r="AG129" s="52">
        <f t="shared" si="29"/>
        <v>0</v>
      </c>
      <c r="AH129" s="72">
        <v>145</v>
      </c>
      <c r="AI129" s="73">
        <v>18.3</v>
      </c>
      <c r="AJ129" s="53">
        <f t="shared" si="30"/>
        <v>126.7</v>
      </c>
    </row>
    <row r="130" spans="1:40">
      <c r="A130" s="32">
        <v>110</v>
      </c>
      <c r="B130" s="65" t="s">
        <v>144</v>
      </c>
      <c r="C130" s="74">
        <v>14419.5</v>
      </c>
      <c r="D130" s="51">
        <f t="shared" si="16"/>
        <v>33516.399999999994</v>
      </c>
      <c r="E130" s="52">
        <f t="shared" si="17"/>
        <v>33514.200000000004</v>
      </c>
      <c r="F130" s="53">
        <f t="shared" si="18"/>
        <v>2.1999999999898137</v>
      </c>
      <c r="G130" s="72">
        <v>0</v>
      </c>
      <c r="H130" s="73">
        <v>0</v>
      </c>
      <c r="I130" s="55">
        <f t="shared" si="19"/>
        <v>0</v>
      </c>
      <c r="J130" s="73">
        <v>0</v>
      </c>
      <c r="K130" s="72">
        <v>0</v>
      </c>
      <c r="L130" s="55">
        <f t="shared" si="20"/>
        <v>0</v>
      </c>
      <c r="M130" s="73">
        <v>237.2</v>
      </c>
      <c r="N130" s="72">
        <v>235.3</v>
      </c>
      <c r="O130" s="55">
        <f t="shared" si="21"/>
        <v>1.8999999999999773</v>
      </c>
      <c r="P130" s="72">
        <v>33279.199999999997</v>
      </c>
      <c r="Q130" s="73">
        <v>33278.9</v>
      </c>
      <c r="R130" s="55">
        <f t="shared" si="22"/>
        <v>0.29999999999563443</v>
      </c>
      <c r="S130" s="70">
        <v>0</v>
      </c>
      <c r="T130" s="71">
        <v>0</v>
      </c>
      <c r="U130" s="56">
        <f t="shared" si="23"/>
        <v>0</v>
      </c>
      <c r="V130" s="51">
        <f t="shared" si="24"/>
        <v>47935.899999999994</v>
      </c>
      <c r="W130" s="52">
        <f t="shared" si="25"/>
        <v>31958.5</v>
      </c>
      <c r="X130" s="53">
        <f t="shared" si="26"/>
        <v>15977.399999999994</v>
      </c>
      <c r="Y130" s="70">
        <v>35428.699999999997</v>
      </c>
      <c r="Z130" s="71">
        <v>28182.6</v>
      </c>
      <c r="AA130" s="52">
        <f t="shared" si="27"/>
        <v>7246.0999999999985</v>
      </c>
      <c r="AB130" s="72">
        <v>6507.2</v>
      </c>
      <c r="AC130" s="73">
        <v>3000</v>
      </c>
      <c r="AD130" s="52">
        <f t="shared" si="28"/>
        <v>3507.2</v>
      </c>
      <c r="AE130" s="73">
        <v>0</v>
      </c>
      <c r="AF130" s="72">
        <v>0</v>
      </c>
      <c r="AG130" s="52">
        <f t="shared" si="29"/>
        <v>0</v>
      </c>
      <c r="AH130" s="72">
        <v>6000</v>
      </c>
      <c r="AI130" s="73">
        <v>775.9</v>
      </c>
      <c r="AJ130" s="53">
        <f t="shared" si="30"/>
        <v>5224.1000000000004</v>
      </c>
    </row>
    <row r="131" spans="1:40">
      <c r="A131" s="32">
        <v>111</v>
      </c>
      <c r="B131" s="65" t="s">
        <v>145</v>
      </c>
      <c r="C131" s="74">
        <v>4379.2</v>
      </c>
      <c r="D131" s="51">
        <f t="shared" si="16"/>
        <v>25014.6</v>
      </c>
      <c r="E131" s="52">
        <f t="shared" si="17"/>
        <v>25208.600000000002</v>
      </c>
      <c r="F131" s="53">
        <f t="shared" si="18"/>
        <v>-194.00000000000364</v>
      </c>
      <c r="G131" s="72">
        <v>0</v>
      </c>
      <c r="H131" s="73">
        <v>194.4</v>
      </c>
      <c r="I131" s="55">
        <f t="shared" si="19"/>
        <v>-194.4</v>
      </c>
      <c r="J131" s="73">
        <v>0</v>
      </c>
      <c r="K131" s="72">
        <v>0</v>
      </c>
      <c r="L131" s="55">
        <f t="shared" si="20"/>
        <v>0</v>
      </c>
      <c r="M131" s="73">
        <v>0</v>
      </c>
      <c r="N131" s="72">
        <v>0</v>
      </c>
      <c r="O131" s="55">
        <f t="shared" si="21"/>
        <v>0</v>
      </c>
      <c r="P131" s="72">
        <v>25014.6</v>
      </c>
      <c r="Q131" s="73">
        <v>25014.2</v>
      </c>
      <c r="R131" s="55">
        <f t="shared" si="22"/>
        <v>0.39999999999781721</v>
      </c>
      <c r="S131" s="70">
        <v>0</v>
      </c>
      <c r="T131" s="71">
        <v>0</v>
      </c>
      <c r="U131" s="56">
        <f t="shared" si="23"/>
        <v>0</v>
      </c>
      <c r="V131" s="51">
        <f t="shared" si="24"/>
        <v>29393.8</v>
      </c>
      <c r="W131" s="52">
        <f t="shared" si="25"/>
        <v>25915</v>
      </c>
      <c r="X131" s="53">
        <f t="shared" si="26"/>
        <v>3478.7999999999993</v>
      </c>
      <c r="Y131" s="70">
        <v>22466.799999999999</v>
      </c>
      <c r="Z131" s="71">
        <v>20979.8</v>
      </c>
      <c r="AA131" s="52">
        <f t="shared" si="27"/>
        <v>1487</v>
      </c>
      <c r="AB131" s="72">
        <v>5252</v>
      </c>
      <c r="AC131" s="73">
        <v>3260.2</v>
      </c>
      <c r="AD131" s="52">
        <f t="shared" si="28"/>
        <v>1991.8000000000002</v>
      </c>
      <c r="AE131" s="73">
        <v>0</v>
      </c>
      <c r="AF131" s="72">
        <v>0</v>
      </c>
      <c r="AG131" s="52">
        <f t="shared" si="29"/>
        <v>0</v>
      </c>
      <c r="AH131" s="72">
        <v>1675</v>
      </c>
      <c r="AI131" s="73">
        <v>1675</v>
      </c>
      <c r="AJ131" s="53">
        <f t="shared" si="30"/>
        <v>0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/>
      <c r="H132" s="69"/>
      <c r="I132" s="55">
        <f t="shared" si="19"/>
        <v>0</v>
      </c>
      <c r="J132" s="68"/>
      <c r="K132" s="69"/>
      <c r="L132" s="55">
        <f t="shared" si="20"/>
        <v>0</v>
      </c>
      <c r="M132" s="73">
        <f>'[1]Նախահաշիվ 1'!F117</f>
        <v>0</v>
      </c>
      <c r="N132" s="72">
        <f>[1]Stugum!I117</f>
        <v>0</v>
      </c>
      <c r="O132" s="55">
        <f t="shared" si="21"/>
        <v>0</v>
      </c>
      <c r="P132" s="68"/>
      <c r="Q132" s="69"/>
      <c r="R132" s="55">
        <f t="shared" si="22"/>
        <v>0</v>
      </c>
      <c r="S132" s="70">
        <v>0</v>
      </c>
      <c r="T132" s="71">
        <v>0</v>
      </c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/>
      <c r="H133" s="69"/>
      <c r="I133" s="55">
        <f t="shared" si="19"/>
        <v>0</v>
      </c>
      <c r="J133" s="68"/>
      <c r="K133" s="69"/>
      <c r="L133" s="55">
        <f t="shared" si="20"/>
        <v>0</v>
      </c>
      <c r="M133" s="73">
        <f>'[1]Նախահաշիվ 1'!F118</f>
        <v>0</v>
      </c>
      <c r="N133" s="72">
        <f>[1]Stugum!I118</f>
        <v>0</v>
      </c>
      <c r="O133" s="55">
        <f t="shared" si="21"/>
        <v>0</v>
      </c>
      <c r="P133" s="68"/>
      <c r="Q133" s="69"/>
      <c r="R133" s="55">
        <f t="shared" si="22"/>
        <v>0</v>
      </c>
      <c r="S133" s="70">
        <v>0</v>
      </c>
      <c r="T133" s="71">
        <v>0</v>
      </c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7.25" thickBot="1">
      <c r="A134" s="34"/>
      <c r="B134" s="40" t="s">
        <v>30</v>
      </c>
      <c r="C134" s="49">
        <f t="shared" ref="C134:AJ134" si="31">SUM(C21:C133)</f>
        <v>812576.09999999974</v>
      </c>
      <c r="D134" s="41">
        <f t="shared" si="31"/>
        <v>3616248.9000000013</v>
      </c>
      <c r="E134" s="42">
        <f t="shared" si="31"/>
        <v>3610441.8000000012</v>
      </c>
      <c r="F134" s="46">
        <f t="shared" si="31"/>
        <v>5807.1000000000295</v>
      </c>
      <c r="G134" s="41">
        <f t="shared" si="31"/>
        <v>0</v>
      </c>
      <c r="H134" s="42">
        <f t="shared" si="31"/>
        <v>8318.8000000000011</v>
      </c>
      <c r="I134" s="42">
        <f t="shared" si="31"/>
        <v>-8318.8000000000011</v>
      </c>
      <c r="J134" s="42">
        <f t="shared" si="31"/>
        <v>2674.2000000000003</v>
      </c>
      <c r="K134" s="42">
        <f t="shared" si="31"/>
        <v>6146.2</v>
      </c>
      <c r="L134" s="42">
        <f t="shared" si="31"/>
        <v>-3472</v>
      </c>
      <c r="M134" s="42">
        <f t="shared" si="31"/>
        <v>36697.399999999987</v>
      </c>
      <c r="N134" s="42">
        <f t="shared" si="31"/>
        <v>25640.600000000002</v>
      </c>
      <c r="O134" s="42">
        <f t="shared" si="31"/>
        <v>11056.799999999996</v>
      </c>
      <c r="P134" s="42">
        <f t="shared" si="31"/>
        <v>3575984.7000000025</v>
      </c>
      <c r="Q134" s="42">
        <f t="shared" si="31"/>
        <v>3570279.5999999996</v>
      </c>
      <c r="R134" s="42">
        <f t="shared" si="31"/>
        <v>5705.0999999999913</v>
      </c>
      <c r="S134" s="42">
        <f t="shared" si="31"/>
        <v>892.6</v>
      </c>
      <c r="T134" s="42">
        <f t="shared" si="31"/>
        <v>56.6</v>
      </c>
      <c r="U134" s="46">
        <f t="shared" si="31"/>
        <v>836</v>
      </c>
      <c r="V134" s="47">
        <f t="shared" si="31"/>
        <v>4428824.9999999991</v>
      </c>
      <c r="W134" s="42">
        <f t="shared" si="31"/>
        <v>3528009.0999999987</v>
      </c>
      <c r="X134" s="46">
        <f t="shared" si="31"/>
        <v>900815.90000000026</v>
      </c>
      <c r="Y134" s="41">
        <f t="shared" si="31"/>
        <v>3443948.4000000004</v>
      </c>
      <c r="Z134" s="42">
        <f t="shared" si="31"/>
        <v>3081039.2999999993</v>
      </c>
      <c r="AA134" s="42">
        <f t="shared" si="31"/>
        <v>362909.09999999992</v>
      </c>
      <c r="AB134" s="42">
        <f t="shared" si="31"/>
        <v>693334.29999999958</v>
      </c>
      <c r="AC134" s="42">
        <f t="shared" si="31"/>
        <v>375343.30000000016</v>
      </c>
      <c r="AD134" s="42">
        <f t="shared" si="31"/>
        <v>317991.00000000006</v>
      </c>
      <c r="AE134" s="42">
        <f t="shared" si="31"/>
        <v>230</v>
      </c>
      <c r="AF134" s="42">
        <f t="shared" si="31"/>
        <v>0</v>
      </c>
      <c r="AG134" s="42">
        <f t="shared" si="31"/>
        <v>230</v>
      </c>
      <c r="AH134" s="42">
        <f t="shared" si="31"/>
        <v>291312.3</v>
      </c>
      <c r="AI134" s="42">
        <f t="shared" si="31"/>
        <v>71626.500000000015</v>
      </c>
      <c r="AJ134" s="46">
        <f t="shared" si="31"/>
        <v>219685.80000000005</v>
      </c>
    </row>
    <row r="135" spans="1:40" s="39" customFormat="1" ht="14.25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5.75">
      <c r="AF136" s="13" t="s">
        <v>31</v>
      </c>
      <c r="AI136" s="14" t="s">
        <v>32</v>
      </c>
    </row>
    <row r="137" spans="1:40" ht="15.75">
      <c r="AD137" s="13"/>
      <c r="AH137" s="13"/>
      <c r="AI137" s="48" t="s">
        <v>33</v>
      </c>
    </row>
    <row r="138" spans="1:40" ht="15.75">
      <c r="AD138" s="13"/>
      <c r="AH138" s="13"/>
      <c r="AI138" s="13"/>
      <c r="AK138" s="13"/>
      <c r="AN138" s="14"/>
    </row>
    <row r="139" spans="1:40" ht="15.75">
      <c r="AD139" s="13"/>
      <c r="AF139" s="13" t="s">
        <v>34</v>
      </c>
      <c r="AI139" s="14" t="s">
        <v>32</v>
      </c>
      <c r="AM139" s="13"/>
      <c r="AN139" s="15"/>
    </row>
    <row r="140" spans="1:40" ht="15.75">
      <c r="AF140" s="13"/>
      <c r="AI140" s="48" t="s">
        <v>33</v>
      </c>
      <c r="AM140" s="13"/>
      <c r="AN140" s="13"/>
    </row>
    <row r="141" spans="1:40" ht="15.75">
      <c r="AF141" s="13"/>
      <c r="AI141" s="14"/>
      <c r="AK141" s="13"/>
      <c r="AN141" s="14"/>
    </row>
    <row r="142" spans="1:40" ht="15.75">
      <c r="AF142" s="13"/>
      <c r="AI142" s="15"/>
      <c r="AK142" s="13"/>
      <c r="AN142" s="15"/>
    </row>
  </sheetData>
  <sheetProtection algorithmName="SHA-512" hashValue="JpykSbutYkOUpbrtOU2awgY9hpL469XNCOCHbJvm2YifB7vN6SjUBZm2Ff9T8Fa71X5RNFfQzNsfQ1DeAYXpWg==" saltValue="64O+kpAJDdvWjsVtDosOCA==" spinCount="100000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2022-07-28T08:30:06Z</dcterms:modified>
</cp:coreProperties>
</file>