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Ապրիլ" sheetId="1" r:id="rId1"/>
    <sheet name="Մայիս" sheetId="2" r:id="rId2"/>
    <sheet name="Հունիս" sheetId="3" r:id="rId3"/>
    <sheet name="Հուլիս" sheetId="4" r:id="rId4"/>
    <sheet name="Օգոստոս" sheetId="5" r:id="rId5"/>
    <sheet name="Սեպտեմբեր" sheetId="6" r:id="rId6"/>
    <sheet name="Հոկտեմբեր" sheetId="7" r:id="rId7"/>
    <sheet name="Նոյեմբեր" sheetId="8" r:id="rId8"/>
    <sheet name="Դեկտեմբեր" sheetId="9" r:id="rId9"/>
  </sheets>
  <definedNames/>
  <calcPr fullCalcOnLoad="1"/>
</workbook>
</file>

<file path=xl/sharedStrings.xml><?xml version="1.0" encoding="utf-8"?>
<sst xmlns="http://schemas.openxmlformats.org/spreadsheetml/2006/main" count="342" uniqueCount="54">
  <si>
    <t>հհ</t>
  </si>
  <si>
    <t xml:space="preserve"> Հաշվետու ամսվա ընթացքում ստացված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</si>
  <si>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</si>
  <si>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</si>
  <si>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</si>
  <si>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</si>
  <si>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</si>
  <si>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Ստացված դիմումներ</t>
  </si>
  <si>
    <t>Որից՝ Վարչապետի աշխատակազմից վերահասցեագրված</t>
  </si>
  <si>
    <t>Բողոք</t>
  </si>
  <si>
    <t>Առաջարկություն</t>
  </si>
  <si>
    <t>Հանրագիր</t>
  </si>
  <si>
    <t>Ընդունելություն</t>
  </si>
  <si>
    <t>Ընդամենը</t>
  </si>
  <si>
    <t>Ներկայացվում է  յուրաքանչյուր ամիս մինչև հաջորդող ամսվա 10-ը</t>
  </si>
  <si>
    <t>ՏԵՂԵԿԱՆՔ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</si>
  <si>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</si>
  <si>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>Առ. 01.05.2023թ. ընթացքի մեջ գտնվող</t>
  </si>
  <si>
    <t xml:space="preserve">Առ.01.04.2023թ. ընթացքի մեջ գտնվող  </t>
  </si>
  <si>
    <t>Բավարարվել է</t>
  </si>
  <si>
    <t>Մասնակի մերժվել է</t>
  </si>
  <si>
    <t>______________________________________________________________________</t>
  </si>
  <si>
    <t xml:space="preserve"> (մարմնի անվանումը)</t>
  </si>
  <si>
    <r>
      <rPr>
        <b/>
        <sz val="11"/>
        <color indexed="8"/>
        <rFont val="GHEA Grapalat"/>
        <family val="3"/>
      </rPr>
      <t>*</t>
    </r>
    <r>
      <rPr>
        <sz val="11"/>
        <color indexed="8"/>
        <rFont val="GHEA Grapalat"/>
        <family val="3"/>
      </rPr>
      <t>Այլ իրավասու պետական մարմիններ և կազմակերպություններ վերահասցեագրված դիմումներ</t>
    </r>
  </si>
  <si>
    <r>
      <t>Վերահասցեագրվել է</t>
    </r>
    <r>
      <rPr>
        <b/>
        <sz val="10"/>
        <color indexed="8"/>
        <rFont val="GHEA Grapalat"/>
        <family val="3"/>
      </rPr>
      <t>*</t>
    </r>
    <r>
      <rPr>
        <sz val="10"/>
        <color indexed="8"/>
        <rFont val="GHEA Grapalat"/>
        <family val="3"/>
      </rPr>
      <t xml:space="preserve"> </t>
    </r>
  </si>
  <si>
    <t>Լրացման ենթակա են միայն այն դաշտերը որոնցում բանաձև առկա չէ</t>
  </si>
  <si>
    <t>Հաշվետու ժամանակահատվածը՝  2023թ. ապրիլ ամիս</t>
  </si>
  <si>
    <t xml:space="preserve">Առ.01.05.2023թ. ընթացքի մեջ գտնվող  </t>
  </si>
  <si>
    <t>Առ. 01.06.2023թ. ընթացքի մեջ գտնվող</t>
  </si>
  <si>
    <t>Հաշվետու ժամանակահատվածը՝  2023թ. մայիս ամիս</t>
  </si>
  <si>
    <t xml:space="preserve">Առ.01.06.2023թ. ընթացքի մեջ գտնվող  </t>
  </si>
  <si>
    <t>Առ. 01.07.2023թ. ընթացքի մեջ գտնվող</t>
  </si>
  <si>
    <t>Հաշվետու ժամանակահատվածը՝  2023թ. հունիս ամիս</t>
  </si>
  <si>
    <t>Հաշվետու ժամանակահատվածը՝  2023թ. հուլիս ամիս</t>
  </si>
  <si>
    <t xml:space="preserve">Առ.01.07.2023թ. ընթացքի մեջ գտնվող  </t>
  </si>
  <si>
    <t>Առ. 01.08.2023թ. ընթացքի մեջ գտնվող</t>
  </si>
  <si>
    <t xml:space="preserve">Առ.01.08.2023թ. ընթացքի մեջ գտնվող  </t>
  </si>
  <si>
    <t>Առ. 01.09.2023թ. ընթացքի մեջ գտնվող</t>
  </si>
  <si>
    <t>Հաշվետու ժամանակահատվածը՝  2023թ. օգոստոս ամիս</t>
  </si>
  <si>
    <t>Հաշվետու ժամանակահատվածը՝  2023թ. սեպտեմբեր ամիս</t>
  </si>
  <si>
    <t xml:space="preserve">Առ.01.09.2023թ. ընթացքի մեջ գտնվող  </t>
  </si>
  <si>
    <t>Առ. 01.10.2023թ. ընթացքի մեջ գտնվող</t>
  </si>
  <si>
    <t xml:space="preserve">Առ.01.10.2023թ. ընթացքի մեջ գտնվող  </t>
  </si>
  <si>
    <t>Առ. 01.11.2023թ. ընթացքի մեջ գտնվող</t>
  </si>
  <si>
    <t>Հաշվետու ժամանակահատվածը՝  2023թ. հոկտեմբեր ամիս</t>
  </si>
  <si>
    <t xml:space="preserve">Առ.01.11.2023թ. ընթացքի մեջ գտնվող  </t>
  </si>
  <si>
    <t>Առ. 01.12.2023թ. ընթացքի մեջ գտնվող</t>
  </si>
  <si>
    <t>Հաշվետու ժամանակահատվածը՝  2023թ. նոյեմբեր ամիս</t>
  </si>
  <si>
    <t>Հաշվետու ժամանակահատվածը՝  2023թ. դեկտեմբեր ամիս</t>
  </si>
  <si>
    <t xml:space="preserve">Առ.01.12.2023թ. ընթացքի մեջ գտնվող  </t>
  </si>
  <si>
    <t>Առ. 01.01.2024թ. ընթացքի մեջ գտնվող</t>
  </si>
  <si>
    <t>Տրվել է պարզաբանում</t>
  </si>
  <si>
    <t>Մերժվել է</t>
  </si>
  <si>
    <t>Տեղեկատվության հարցում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</si>
</sst>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sz val="10"/>
      <name val="GHEA Grapalat"/>
      <family val="3"/>
    </font>
    <font>
      <b/>
      <sz val="12"/>
      <color indexed="8"/>
      <name val="GHEA Grapalat"/>
      <family val="3"/>
    </font>
    <font>
      <b/>
      <sz val="8"/>
      <color indexed="8"/>
      <name val="GHEA Grapalat"/>
      <family val="3"/>
    </font>
    <font>
      <b/>
      <u val="single"/>
      <sz val="12"/>
      <color indexed="8"/>
      <name val="GHEA Grapalat"/>
      <family val="3"/>
    </font>
    <font>
      <sz val="11"/>
      <color indexed="8"/>
      <name val="GHEA Grapalat"/>
      <family val="3"/>
    </font>
    <font>
      <i/>
      <u val="single"/>
      <sz val="11"/>
      <color indexed="8"/>
      <name val="GHEA Grapalat"/>
      <family val="3"/>
    </font>
    <font>
      <b/>
      <sz val="14"/>
      <color indexed="8"/>
      <name val="GHEA Grapalat"/>
      <family val="3"/>
    </font>
    <font>
      <b/>
      <sz val="11"/>
      <color indexed="8"/>
      <name val="GHEA Grapalat"/>
      <family val="3"/>
    </font>
    <font>
      <b/>
      <sz val="10"/>
      <color indexed="8"/>
      <name val="GHEA Grapalat"/>
      <family val="3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b/>
      <sz val="8"/>
      <color theme="1"/>
      <name val="GHEA Grapalat"/>
      <family val="3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i/>
      <u val="single"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u val="single"/>
      <sz val="12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4" fillId="0" borderId="10" xfId="0" applyFont="1" applyBorder="1" applyAlignment="1" applyProtection="1">
      <alignment horizontal="center"/>
      <protection locked="0"/>
    </xf>
    <xf numFmtId="0" fontId="44" fillId="33" borderId="11" xfId="0" applyFont="1" applyFill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44" fillId="33" borderId="12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 applyProtection="1">
      <alignment/>
      <protection locked="0"/>
    </xf>
    <xf numFmtId="0" fontId="44" fillId="33" borderId="15" xfId="0" applyFont="1" applyFill="1" applyBorder="1" applyAlignment="1" applyProtection="1">
      <alignment/>
      <protection locked="0"/>
    </xf>
    <xf numFmtId="0" fontId="44" fillId="0" borderId="15" xfId="0" applyFont="1" applyBorder="1" applyAlignment="1" applyProtection="1">
      <alignment horizontal="center"/>
      <protection locked="0"/>
    </xf>
    <xf numFmtId="0" fontId="44" fillId="33" borderId="16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44" fillId="33" borderId="18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horizontal="right"/>
      <protection locked="0"/>
    </xf>
    <xf numFmtId="0" fontId="47" fillId="0" borderId="0" xfId="0" applyFont="1" applyAlignment="1">
      <alignment/>
    </xf>
    <xf numFmtId="0" fontId="49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 locked="0"/>
    </xf>
    <xf numFmtId="0" fontId="44" fillId="33" borderId="19" xfId="0" applyFont="1" applyFill="1" applyBorder="1" applyAlignment="1" applyProtection="1">
      <alignment/>
      <protection locked="0"/>
    </xf>
    <xf numFmtId="0" fontId="44" fillId="33" borderId="20" xfId="0" applyFont="1" applyFill="1" applyBorder="1" applyAlignment="1" applyProtection="1">
      <alignment/>
      <protection locked="0"/>
    </xf>
    <xf numFmtId="0" fontId="44" fillId="0" borderId="20" xfId="0" applyFont="1" applyBorder="1" applyAlignment="1" applyProtection="1">
      <alignment horizontal="center"/>
      <protection locked="0"/>
    </xf>
    <xf numFmtId="0" fontId="44" fillId="33" borderId="21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/>
    </xf>
    <xf numFmtId="0" fontId="44" fillId="33" borderId="23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44" fillId="0" borderId="25" xfId="0" applyFont="1" applyBorder="1" applyAlignment="1" applyProtection="1">
      <alignment horizontal="center"/>
      <protection locked="0"/>
    </xf>
    <xf numFmtId="0" fontId="44" fillId="0" borderId="26" xfId="0" applyFont="1" applyBorder="1" applyAlignment="1" applyProtection="1">
      <alignment horizontal="center"/>
      <protection locked="0"/>
    </xf>
    <xf numFmtId="0" fontId="44" fillId="33" borderId="26" xfId="0" applyFont="1" applyFill="1" applyBorder="1" applyAlignment="1">
      <alignment horizontal="center"/>
    </xf>
    <xf numFmtId="0" fontId="44" fillId="33" borderId="27" xfId="0" applyFont="1" applyFill="1" applyBorder="1" applyAlignment="1">
      <alignment horizontal="center"/>
    </xf>
    <xf numFmtId="0" fontId="44" fillId="33" borderId="28" xfId="0" applyFont="1" applyFill="1" applyBorder="1" applyAlignment="1">
      <alignment horizontal="center"/>
    </xf>
    <xf numFmtId="0" fontId="44" fillId="33" borderId="29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/>
    </xf>
    <xf numFmtId="0" fontId="44" fillId="33" borderId="31" xfId="0" applyFont="1" applyFill="1" applyBorder="1" applyAlignment="1">
      <alignment horizontal="center"/>
    </xf>
    <xf numFmtId="0" fontId="44" fillId="33" borderId="32" xfId="0" applyFont="1" applyFill="1" applyBorder="1" applyAlignment="1" applyProtection="1">
      <alignment horizontal="center" vertical="center" wrapText="1"/>
      <protection locked="0"/>
    </xf>
    <xf numFmtId="0" fontId="44" fillId="33" borderId="33" xfId="0" applyFont="1" applyFill="1" applyBorder="1" applyAlignment="1">
      <alignment horizontal="center"/>
    </xf>
    <xf numFmtId="0" fontId="44" fillId="0" borderId="19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center"/>
      <protection locked="0"/>
    </xf>
    <xf numFmtId="0" fontId="44" fillId="33" borderId="11" xfId="0" applyFont="1" applyFill="1" applyBorder="1" applyAlignment="1">
      <alignment horizontal="center"/>
    </xf>
    <xf numFmtId="0" fontId="44" fillId="33" borderId="34" xfId="0" applyFont="1" applyFill="1" applyBorder="1" applyAlignment="1">
      <alignment horizontal="center"/>
    </xf>
    <xf numFmtId="0" fontId="44" fillId="33" borderId="35" xfId="0" applyFont="1" applyFill="1" applyBorder="1" applyAlignment="1" applyProtection="1">
      <alignment horizontal="center" vertical="center" wrapText="1"/>
      <protection locked="0"/>
    </xf>
    <xf numFmtId="0" fontId="44" fillId="33" borderId="36" xfId="0" applyFont="1" applyFill="1" applyBorder="1" applyAlignment="1">
      <alignment horizontal="center"/>
    </xf>
    <xf numFmtId="0" fontId="44" fillId="0" borderId="37" xfId="0" applyFont="1" applyBorder="1" applyAlignment="1" applyProtection="1">
      <alignment horizontal="center"/>
      <protection locked="0"/>
    </xf>
    <xf numFmtId="0" fontId="44" fillId="0" borderId="38" xfId="0" applyFont="1" applyBorder="1" applyAlignment="1" applyProtection="1">
      <alignment horizontal="center"/>
      <protection locked="0"/>
    </xf>
    <xf numFmtId="0" fontId="44" fillId="33" borderId="38" xfId="0" applyFont="1" applyFill="1" applyBorder="1" applyAlignment="1">
      <alignment horizontal="center"/>
    </xf>
    <xf numFmtId="0" fontId="44" fillId="33" borderId="39" xfId="0" applyFont="1" applyFill="1" applyBorder="1" applyAlignment="1">
      <alignment horizontal="center"/>
    </xf>
    <xf numFmtId="0" fontId="44" fillId="33" borderId="34" xfId="0" applyFont="1" applyFill="1" applyBorder="1" applyAlignment="1" applyProtection="1">
      <alignment/>
      <protection locked="0"/>
    </xf>
    <xf numFmtId="0" fontId="44" fillId="33" borderId="16" xfId="0" applyFont="1" applyFill="1" applyBorder="1" applyAlignment="1" applyProtection="1">
      <alignment/>
      <protection locked="0"/>
    </xf>
    <xf numFmtId="0" fontId="44" fillId="0" borderId="16" xfId="0" applyFont="1" applyBorder="1" applyAlignment="1" applyProtection="1">
      <alignment horizontal="center"/>
      <protection locked="0"/>
    </xf>
    <xf numFmtId="0" fontId="44" fillId="33" borderId="10" xfId="0" applyFont="1" applyFill="1" applyBorder="1" applyAlignment="1" applyProtection="1">
      <alignment horizontal="center"/>
      <protection/>
    </xf>
    <xf numFmtId="0" fontId="44" fillId="33" borderId="25" xfId="0" applyFont="1" applyFill="1" applyBorder="1" applyAlignment="1" applyProtection="1">
      <alignment horizontal="center"/>
      <protection locked="0"/>
    </xf>
    <xf numFmtId="0" fontId="44" fillId="0" borderId="23" xfId="0" applyFont="1" applyBorder="1" applyAlignment="1" applyProtection="1">
      <alignment horizontal="center"/>
      <protection locked="0"/>
    </xf>
    <xf numFmtId="0" fontId="44" fillId="0" borderId="13" xfId="0" applyFont="1" applyBorder="1" applyAlignment="1" applyProtection="1">
      <alignment horizontal="center"/>
      <protection locked="0"/>
    </xf>
    <xf numFmtId="0" fontId="44" fillId="33" borderId="25" xfId="0" applyFont="1" applyFill="1" applyBorder="1" applyAlignment="1">
      <alignment horizontal="center"/>
    </xf>
    <xf numFmtId="0" fontId="44" fillId="33" borderId="40" xfId="0" applyFont="1" applyFill="1" applyBorder="1" applyAlignment="1">
      <alignment horizontal="center"/>
    </xf>
    <xf numFmtId="0" fontId="44" fillId="33" borderId="41" xfId="0" applyFont="1" applyFill="1" applyBorder="1" applyAlignment="1">
      <alignment horizontal="center"/>
    </xf>
    <xf numFmtId="0" fontId="44" fillId="33" borderId="42" xfId="0" applyFont="1" applyFill="1" applyBorder="1" applyAlignment="1">
      <alignment horizontal="center"/>
    </xf>
    <xf numFmtId="0" fontId="44" fillId="33" borderId="43" xfId="0" applyFont="1" applyFill="1" applyBorder="1" applyAlignment="1">
      <alignment horizontal="center"/>
    </xf>
    <xf numFmtId="0" fontId="44" fillId="33" borderId="33" xfId="0" applyFont="1" applyFill="1" applyBorder="1" applyAlignment="1" applyProtection="1">
      <alignment horizontal="center"/>
      <protection locked="0"/>
    </xf>
    <xf numFmtId="0" fontId="44" fillId="33" borderId="21" xfId="0" applyFont="1" applyFill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 locked="0"/>
    </xf>
    <xf numFmtId="0" fontId="44" fillId="33" borderId="34" xfId="0" applyFont="1" applyFill="1" applyBorder="1" applyAlignment="1" applyProtection="1">
      <alignment horizontal="center" vertical="center"/>
      <protection locked="0"/>
    </xf>
    <xf numFmtId="0" fontId="44" fillId="33" borderId="32" xfId="0" applyFont="1" applyFill="1" applyBorder="1" applyAlignment="1" applyProtection="1">
      <alignment horizontal="center" vertical="center"/>
      <protection locked="0"/>
    </xf>
    <xf numFmtId="0" fontId="44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3" fillId="33" borderId="44" xfId="0" applyFont="1" applyFill="1" applyBorder="1" applyAlignment="1" applyProtection="1">
      <alignment horizontal="center" vertical="center" wrapText="1"/>
      <protection locked="0"/>
    </xf>
    <xf numFmtId="0" fontId="44" fillId="33" borderId="34" xfId="0" applyFont="1" applyFill="1" applyBorder="1" applyAlignment="1" applyProtection="1">
      <alignment horizontal="center" vertical="center" wrapText="1"/>
      <protection locked="0"/>
    </xf>
    <xf numFmtId="0" fontId="44" fillId="33" borderId="32" xfId="0" applyFont="1" applyFill="1" applyBorder="1" applyAlignment="1" applyProtection="1">
      <alignment horizontal="center" vertical="center" wrapText="1"/>
      <protection locked="0"/>
    </xf>
    <xf numFmtId="0" fontId="44" fillId="33" borderId="17" xfId="0" applyFont="1" applyFill="1" applyBorder="1" applyAlignment="1" applyProtection="1">
      <alignment horizontal="center" vertical="center" wrapText="1"/>
      <protection locked="0"/>
    </xf>
    <xf numFmtId="0" fontId="44" fillId="33" borderId="45" xfId="0" applyFont="1" applyFill="1" applyBorder="1" applyAlignment="1" applyProtection="1">
      <alignment horizontal="center" vertical="center" wrapText="1"/>
      <protection locked="0"/>
    </xf>
    <xf numFmtId="0" fontId="44" fillId="33" borderId="39" xfId="0" applyFont="1" applyFill="1" applyBorder="1" applyAlignment="1" applyProtection="1">
      <alignment horizontal="center" vertical="center" wrapText="1"/>
      <protection locked="0"/>
    </xf>
    <xf numFmtId="0" fontId="44" fillId="33" borderId="27" xfId="0" applyFont="1" applyFill="1" applyBorder="1" applyAlignment="1" applyProtection="1">
      <alignment horizontal="center" vertical="center" wrapText="1"/>
      <protection locked="0"/>
    </xf>
    <xf numFmtId="0" fontId="44" fillId="33" borderId="44" xfId="0" applyFont="1" applyFill="1" applyBorder="1" applyAlignment="1" applyProtection="1">
      <alignment horizontal="center" vertical="center" wrapText="1"/>
      <protection locked="0"/>
    </xf>
    <xf numFmtId="0" fontId="44" fillId="33" borderId="43" xfId="0" applyFont="1" applyFill="1" applyBorder="1" applyAlignment="1" applyProtection="1">
      <alignment horizontal="center" vertical="center" wrapText="1"/>
      <protection locked="0"/>
    </xf>
    <xf numFmtId="0" fontId="44" fillId="33" borderId="46" xfId="0" applyFont="1" applyFill="1" applyBorder="1" applyAlignment="1" applyProtection="1">
      <alignment horizontal="center" vertical="center" wrapText="1"/>
      <protection locked="0"/>
    </xf>
    <xf numFmtId="0" fontId="44" fillId="33" borderId="11" xfId="0" applyFont="1" applyFill="1" applyBorder="1" applyAlignment="1" applyProtection="1">
      <alignment horizontal="center" wrapText="1"/>
      <protection locked="0"/>
    </xf>
    <xf numFmtId="0" fontId="44" fillId="33" borderId="10" xfId="0" applyFont="1" applyFill="1" applyBorder="1" applyAlignment="1" applyProtection="1">
      <alignment horizontal="center" wrapText="1"/>
      <protection locked="0"/>
    </xf>
    <xf numFmtId="0" fontId="44" fillId="33" borderId="34" xfId="0" applyFont="1" applyFill="1" applyBorder="1" applyAlignment="1" applyProtection="1">
      <alignment horizontal="center"/>
      <protection locked="0"/>
    </xf>
    <xf numFmtId="0" fontId="44" fillId="33" borderId="16" xfId="0" applyFont="1" applyFill="1" applyBorder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/>
      <protection locked="0"/>
    </xf>
    <xf numFmtId="0" fontId="50" fillId="34" borderId="0" xfId="0" applyFont="1" applyFill="1" applyAlignment="1" applyProtection="1">
      <alignment horizontal="center" vertical="center" wrapText="1"/>
      <protection locked="0"/>
    </xf>
    <xf numFmtId="0" fontId="50" fillId="34" borderId="0" xfId="0" applyFont="1" applyFill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44" fillId="33" borderId="31" xfId="0" applyFont="1" applyFill="1" applyBorder="1" applyAlignment="1" applyProtection="1">
      <alignment horizontal="center" vertical="center" wrapText="1"/>
      <protection locked="0"/>
    </xf>
    <xf numFmtId="0" fontId="44" fillId="33" borderId="47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44" fillId="33" borderId="18" xfId="0" applyFont="1" applyFill="1" applyBorder="1" applyAlignment="1" applyProtection="1">
      <alignment horizontal="center" vertical="center" wrapText="1"/>
      <protection locked="0"/>
    </xf>
    <xf numFmtId="0" fontId="44" fillId="33" borderId="48" xfId="0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 applyProtection="1">
      <alignment horizontal="center" vertical="center" wrapText="1"/>
      <protection locked="0"/>
    </xf>
    <xf numFmtId="0" fontId="44" fillId="33" borderId="49" xfId="0" applyFont="1" applyFill="1" applyBorder="1" applyAlignment="1" applyProtection="1">
      <alignment horizontal="center" vertical="center"/>
      <protection locked="0"/>
    </xf>
    <xf numFmtId="0" fontId="44" fillId="33" borderId="50" xfId="0" applyFont="1" applyFill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 applyProtection="1">
      <alignment horizontal="center" vertical="center" wrapText="1"/>
      <protection locked="0"/>
    </xf>
    <xf numFmtId="0" fontId="3" fillId="33" borderId="52" xfId="0" applyFont="1" applyFill="1" applyBorder="1" applyAlignment="1" applyProtection="1">
      <alignment horizontal="center" vertical="center" wrapText="1"/>
      <protection locked="0"/>
    </xf>
    <xf numFmtId="0" fontId="44" fillId="33" borderId="51" xfId="0" applyFont="1" applyFill="1" applyBorder="1" applyAlignment="1" applyProtection="1">
      <alignment horizontal="center" vertical="center" wrapText="1"/>
      <protection locked="0"/>
    </xf>
    <xf numFmtId="0" fontId="44" fillId="33" borderId="52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0">
      <selection activeCell="J32" sqref="J32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41" width="9.140625" style="16" customWidth="1"/>
    <col min="42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83" t="s">
        <v>21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6.5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ht="16.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6.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16.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63" t="s">
        <v>26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39.75" customHeight="1">
      <c r="A16" s="64" t="s">
        <v>0</v>
      </c>
      <c r="B16" s="66" t="s">
        <v>1</v>
      </c>
      <c r="C16" s="66"/>
      <c r="D16" s="67" t="s">
        <v>18</v>
      </c>
      <c r="E16" s="69" t="s">
        <v>24</v>
      </c>
      <c r="F16" s="71" t="s">
        <v>2</v>
      </c>
      <c r="G16" s="73" t="s">
        <v>3</v>
      </c>
      <c r="H16" s="66"/>
      <c r="I16" s="66"/>
      <c r="J16" s="66"/>
      <c r="K16" s="74" t="s">
        <v>4</v>
      </c>
      <c r="L16" s="76" t="s">
        <v>17</v>
      </c>
    </row>
    <row r="17" spans="1:12" ht="48" customHeight="1" thickBot="1">
      <c r="A17" s="65"/>
      <c r="B17" s="13" t="s">
        <v>5</v>
      </c>
      <c r="C17" s="12" t="s">
        <v>6</v>
      </c>
      <c r="D17" s="68"/>
      <c r="E17" s="70"/>
      <c r="F17" s="72"/>
      <c r="G17" s="43" t="s">
        <v>19</v>
      </c>
      <c r="H17" s="13" t="s">
        <v>20</v>
      </c>
      <c r="I17" s="13" t="s">
        <v>52</v>
      </c>
      <c r="J17" s="13" t="s">
        <v>51</v>
      </c>
      <c r="K17" s="75"/>
      <c r="L17" s="77"/>
    </row>
    <row r="18" spans="1:12" ht="25.5" customHeight="1" thickBot="1">
      <c r="A18" s="61" t="s">
        <v>7</v>
      </c>
      <c r="B18" s="62"/>
      <c r="C18" s="25">
        <f>SUM(C19:C22)</f>
        <v>15</v>
      </c>
      <c r="D18" s="28">
        <f aca="true" t="shared" si="0" ref="D18:L18">SUM(D19:D22)</f>
        <v>0</v>
      </c>
      <c r="E18" s="38">
        <f t="shared" si="0"/>
        <v>0</v>
      </c>
      <c r="F18" s="26">
        <f t="shared" si="0"/>
        <v>0</v>
      </c>
      <c r="G18" s="44">
        <f>SUM(G19:G22)</f>
        <v>10</v>
      </c>
      <c r="H18" s="25">
        <f t="shared" si="0"/>
        <v>0</v>
      </c>
      <c r="I18" s="25">
        <f t="shared" si="0"/>
        <v>0</v>
      </c>
      <c r="J18" s="25">
        <f t="shared" si="0"/>
        <v>5</v>
      </c>
      <c r="K18" s="28">
        <f t="shared" si="0"/>
        <v>15</v>
      </c>
      <c r="L18" s="57">
        <f t="shared" si="0"/>
        <v>0</v>
      </c>
    </row>
    <row r="19" spans="1:12" ht="16.5">
      <c r="A19" s="22">
        <v>1</v>
      </c>
      <c r="B19" s="23" t="s">
        <v>9</v>
      </c>
      <c r="C19" s="24">
        <v>10</v>
      </c>
      <c r="D19" s="53"/>
      <c r="E19" s="39">
        <v>0</v>
      </c>
      <c r="F19" s="54">
        <v>0</v>
      </c>
      <c r="G19" s="45">
        <v>7</v>
      </c>
      <c r="H19" s="24">
        <v>0</v>
      </c>
      <c r="I19" s="24">
        <v>0</v>
      </c>
      <c r="J19" s="24">
        <v>3</v>
      </c>
      <c r="K19" s="56">
        <f>G19+H19+I19+J19</f>
        <v>10</v>
      </c>
      <c r="L19" s="58">
        <f>C19+D19-E19-F19-K19</f>
        <v>0</v>
      </c>
    </row>
    <row r="20" spans="1:12" ht="16.5">
      <c r="A20" s="2">
        <v>2</v>
      </c>
      <c r="B20" s="3" t="s">
        <v>10</v>
      </c>
      <c r="C20" s="1">
        <v>0</v>
      </c>
      <c r="D20" s="53"/>
      <c r="E20" s="40">
        <v>0</v>
      </c>
      <c r="F20" s="55">
        <v>0</v>
      </c>
      <c r="G20" s="46">
        <v>0</v>
      </c>
      <c r="H20" s="1">
        <v>0</v>
      </c>
      <c r="I20" s="1">
        <v>0</v>
      </c>
      <c r="J20" s="1">
        <v>0</v>
      </c>
      <c r="K20" s="56">
        <f>G20+H20+I20+J20</f>
        <v>0</v>
      </c>
      <c r="L20" s="59">
        <f>C20+D20-E20-F20-K20</f>
        <v>0</v>
      </c>
    </row>
    <row r="21" spans="1:12" ht="16.5">
      <c r="A21" s="2">
        <v>3</v>
      </c>
      <c r="B21" s="3" t="s">
        <v>11</v>
      </c>
      <c r="C21" s="1">
        <v>0</v>
      </c>
      <c r="D21" s="53"/>
      <c r="E21" s="40">
        <v>0</v>
      </c>
      <c r="F21" s="55">
        <v>0</v>
      </c>
      <c r="G21" s="46">
        <v>0</v>
      </c>
      <c r="H21" s="1">
        <v>0</v>
      </c>
      <c r="I21" s="1">
        <v>0</v>
      </c>
      <c r="J21" s="1">
        <v>0</v>
      </c>
      <c r="K21" s="56">
        <f>G21+H21+I21+J21</f>
        <v>0</v>
      </c>
      <c r="L21" s="59">
        <f>C21+D21-E21-F21-K21</f>
        <v>0</v>
      </c>
    </row>
    <row r="22" spans="1:12" ht="16.5">
      <c r="A22" s="2">
        <v>4</v>
      </c>
      <c r="B22" s="3" t="s">
        <v>53</v>
      </c>
      <c r="C22" s="1">
        <v>5</v>
      </c>
      <c r="D22" s="53"/>
      <c r="E22" s="40">
        <v>0</v>
      </c>
      <c r="F22" s="55">
        <v>0</v>
      </c>
      <c r="G22" s="46">
        <v>3</v>
      </c>
      <c r="H22" s="1">
        <v>0</v>
      </c>
      <c r="I22" s="1">
        <v>0</v>
      </c>
      <c r="J22" s="1">
        <v>2</v>
      </c>
      <c r="K22" s="56">
        <f>G22+H22+I22+J22</f>
        <v>5</v>
      </c>
      <c r="L22" s="59">
        <f>C22+D22-E22-F22-K22</f>
        <v>0</v>
      </c>
    </row>
    <row r="23" spans="1:12" ht="33" customHeight="1">
      <c r="A23" s="78" t="s">
        <v>8</v>
      </c>
      <c r="B23" s="79"/>
      <c r="C23" s="5">
        <f>SUM(C24:C27)</f>
        <v>2</v>
      </c>
      <c r="D23" s="31">
        <f aca="true" t="shared" si="1" ref="D23:L23">SUM(D24:D27)</f>
        <v>0</v>
      </c>
      <c r="E23" s="41">
        <f t="shared" si="1"/>
        <v>0</v>
      </c>
      <c r="F23" s="6">
        <f t="shared" si="1"/>
        <v>0</v>
      </c>
      <c r="G23" s="47">
        <f t="shared" si="1"/>
        <v>2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31">
        <f t="shared" si="1"/>
        <v>2</v>
      </c>
      <c r="L23" s="59">
        <f t="shared" si="1"/>
        <v>0</v>
      </c>
    </row>
    <row r="24" spans="1:12" ht="16.5">
      <c r="A24" s="22">
        <v>1</v>
      </c>
      <c r="B24" s="23" t="s">
        <v>9</v>
      </c>
      <c r="C24" s="24">
        <v>2</v>
      </c>
      <c r="D24" s="53"/>
      <c r="E24" s="39">
        <v>0</v>
      </c>
      <c r="F24" s="54">
        <v>0</v>
      </c>
      <c r="G24" s="45">
        <v>2</v>
      </c>
      <c r="H24" s="24">
        <v>0</v>
      </c>
      <c r="I24" s="24">
        <v>0</v>
      </c>
      <c r="J24" s="24">
        <v>0</v>
      </c>
      <c r="K24" s="56">
        <f>G24+H24+I24+J24</f>
        <v>2</v>
      </c>
      <c r="L24" s="58">
        <f>C24+D24-E24-F24-K24</f>
        <v>0</v>
      </c>
    </row>
    <row r="25" spans="1:12" ht="16.5">
      <c r="A25" s="2">
        <v>2</v>
      </c>
      <c r="B25" s="3" t="s">
        <v>10</v>
      </c>
      <c r="C25" s="1">
        <v>0</v>
      </c>
      <c r="D25" s="53"/>
      <c r="E25" s="40">
        <v>0</v>
      </c>
      <c r="F25" s="55">
        <v>0</v>
      </c>
      <c r="G25" s="46">
        <v>0</v>
      </c>
      <c r="H25" s="1">
        <v>0</v>
      </c>
      <c r="I25" s="1">
        <v>0</v>
      </c>
      <c r="J25" s="1">
        <v>0</v>
      </c>
      <c r="K25" s="56">
        <f>G25+H25+I25+J25</f>
        <v>0</v>
      </c>
      <c r="L25" s="59">
        <f>C25+D25-E25-F25-K25</f>
        <v>0</v>
      </c>
    </row>
    <row r="26" spans="1:12" ht="16.5">
      <c r="A26" s="2">
        <v>3</v>
      </c>
      <c r="B26" s="3" t="s">
        <v>11</v>
      </c>
      <c r="C26" s="1">
        <v>0</v>
      </c>
      <c r="D26" s="53"/>
      <c r="E26" s="40">
        <v>0</v>
      </c>
      <c r="F26" s="55">
        <v>0</v>
      </c>
      <c r="G26" s="46">
        <v>0</v>
      </c>
      <c r="H26" s="1">
        <v>0</v>
      </c>
      <c r="I26" s="1">
        <v>0</v>
      </c>
      <c r="J26" s="1">
        <v>0</v>
      </c>
      <c r="K26" s="56">
        <f>G26+H26+I26+J26</f>
        <v>0</v>
      </c>
      <c r="L26" s="59">
        <f>C26+D26-E26-F26-K26</f>
        <v>0</v>
      </c>
    </row>
    <row r="27" spans="1:12" ht="17.25" thickBot="1">
      <c r="A27" s="2">
        <v>4</v>
      </c>
      <c r="B27" s="3" t="s">
        <v>53</v>
      </c>
      <c r="C27" s="1">
        <v>0</v>
      </c>
      <c r="D27" s="53"/>
      <c r="E27" s="40">
        <v>0</v>
      </c>
      <c r="F27" s="55">
        <v>0</v>
      </c>
      <c r="G27" s="46">
        <v>0</v>
      </c>
      <c r="H27" s="1">
        <v>0</v>
      </c>
      <c r="I27" s="1">
        <v>0</v>
      </c>
      <c r="J27" s="1">
        <v>0</v>
      </c>
      <c r="K27" s="56">
        <f>G27+H27+I27+J27</f>
        <v>0</v>
      </c>
      <c r="L27" s="59">
        <f>C27+D27-E27-F27-K27</f>
        <v>0</v>
      </c>
    </row>
    <row r="28" spans="1:12" ht="16.5">
      <c r="A28" s="80" t="s">
        <v>12</v>
      </c>
      <c r="B28" s="81"/>
      <c r="C28" s="10">
        <f>SUM(C29:C32)</f>
        <v>0</v>
      </c>
      <c r="D28" s="32">
        <f aca="true" t="shared" si="2" ref="D28:L28">SUM(D29:D32)</f>
        <v>0</v>
      </c>
      <c r="E28" s="42">
        <f t="shared" si="2"/>
        <v>0</v>
      </c>
      <c r="F28" s="11">
        <f t="shared" si="2"/>
        <v>0</v>
      </c>
      <c r="G28" s="48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32">
        <f t="shared" si="2"/>
        <v>0</v>
      </c>
      <c r="L28" s="60">
        <f t="shared" si="2"/>
        <v>0</v>
      </c>
    </row>
    <row r="29" spans="1:12" ht="16.5">
      <c r="A29" s="22">
        <v>1</v>
      </c>
      <c r="B29" s="23" t="s">
        <v>9</v>
      </c>
      <c r="C29" s="24">
        <v>0</v>
      </c>
      <c r="D29" s="53"/>
      <c r="E29" s="39">
        <v>0</v>
      </c>
      <c r="F29" s="54">
        <v>0</v>
      </c>
      <c r="G29" s="45">
        <v>0</v>
      </c>
      <c r="H29" s="24">
        <v>0</v>
      </c>
      <c r="I29" s="24">
        <v>0</v>
      </c>
      <c r="J29" s="24">
        <v>0</v>
      </c>
      <c r="K29" s="56">
        <f>G29+H29+I29+J29</f>
        <v>0</v>
      </c>
      <c r="L29" s="58">
        <f>C29+D29-E29-F29-K29</f>
        <v>0</v>
      </c>
    </row>
    <row r="30" spans="1:12" ht="16.5">
      <c r="A30" s="2">
        <v>2</v>
      </c>
      <c r="B30" s="3" t="s">
        <v>10</v>
      </c>
      <c r="C30" s="1">
        <v>0</v>
      </c>
      <c r="D30" s="53"/>
      <c r="E30" s="40">
        <v>0</v>
      </c>
      <c r="F30" s="55">
        <v>0</v>
      </c>
      <c r="G30" s="46">
        <v>0</v>
      </c>
      <c r="H30" s="1">
        <v>0</v>
      </c>
      <c r="I30" s="1">
        <v>0</v>
      </c>
      <c r="J30" s="1">
        <v>0</v>
      </c>
      <c r="K30" s="56">
        <f>G30+H30+I30+J30</f>
        <v>0</v>
      </c>
      <c r="L30" s="59">
        <f>C30+D30-E30-F30-K30</f>
        <v>0</v>
      </c>
    </row>
    <row r="31" spans="1:12" ht="16.5">
      <c r="A31" s="2">
        <v>3</v>
      </c>
      <c r="B31" s="3" t="s">
        <v>11</v>
      </c>
      <c r="C31" s="1">
        <v>0</v>
      </c>
      <c r="D31" s="53"/>
      <c r="E31" s="40">
        <v>0</v>
      </c>
      <c r="F31" s="55">
        <v>0</v>
      </c>
      <c r="G31" s="46">
        <v>0</v>
      </c>
      <c r="H31" s="1">
        <v>0</v>
      </c>
      <c r="I31" s="1">
        <v>0</v>
      </c>
      <c r="J31" s="1">
        <v>0</v>
      </c>
      <c r="K31" s="56">
        <f>G31+H31+I31+J31</f>
        <v>0</v>
      </c>
      <c r="L31" s="59">
        <f>C31+D31-E31-F31-K31</f>
        <v>0</v>
      </c>
    </row>
    <row r="32" spans="1:12" ht="17.25" thickBot="1">
      <c r="A32" s="2">
        <v>4</v>
      </c>
      <c r="B32" s="3" t="s">
        <v>53</v>
      </c>
      <c r="C32" s="1">
        <v>0</v>
      </c>
      <c r="D32" s="53"/>
      <c r="E32" s="40">
        <v>0</v>
      </c>
      <c r="F32" s="55">
        <v>0</v>
      </c>
      <c r="G32" s="46">
        <v>0</v>
      </c>
      <c r="H32" s="1">
        <v>0</v>
      </c>
      <c r="I32" s="1">
        <v>0</v>
      </c>
      <c r="J32" s="1">
        <v>0</v>
      </c>
      <c r="K32" s="56">
        <f>G32+H32+I32+J32</f>
        <v>0</v>
      </c>
      <c r="L32" s="59">
        <f>C32+D32-E32-F32-K32</f>
        <v>0</v>
      </c>
    </row>
    <row r="33" spans="1:12" ht="22.5" customHeight="1" thickBot="1">
      <c r="A33" s="61" t="s">
        <v>13</v>
      </c>
      <c r="B33" s="62"/>
      <c r="C33" s="25">
        <f>C18+C28</f>
        <v>15</v>
      </c>
      <c r="D33" s="28">
        <f>D18+D28</f>
        <v>0</v>
      </c>
      <c r="E33" s="38">
        <f>E18+E28</f>
        <v>0</v>
      </c>
      <c r="F33" s="26">
        <f aca="true" t="shared" si="3" ref="F33:L33">F18+F28</f>
        <v>0</v>
      </c>
      <c r="G33" s="44">
        <f t="shared" si="3"/>
        <v>10</v>
      </c>
      <c r="H33" s="25">
        <f t="shared" si="3"/>
        <v>0</v>
      </c>
      <c r="I33" s="25">
        <f t="shared" si="3"/>
        <v>0</v>
      </c>
      <c r="J33" s="25">
        <f t="shared" si="3"/>
        <v>5</v>
      </c>
      <c r="K33" s="28">
        <f t="shared" si="3"/>
        <v>15</v>
      </c>
      <c r="L33" s="57">
        <f t="shared" si="3"/>
        <v>0</v>
      </c>
    </row>
    <row r="34" spans="1:12" s="16" customFormat="1" ht="16.5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25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  <row r="50" s="16" customFormat="1" ht="16.5"/>
    <row r="51" s="16" customFormat="1" ht="16.5"/>
    <row r="52" s="16" customFormat="1" ht="16.5"/>
    <row r="53" s="16" customFormat="1" ht="16.5"/>
    <row r="54" s="16" customFormat="1" ht="16.5"/>
    <row r="55" s="16" customFormat="1" ht="16.5"/>
    <row r="56" s="16" customFormat="1" ht="16.5"/>
    <row r="57" s="16" customFormat="1" ht="16.5"/>
    <row r="58" s="16" customFormat="1" ht="16.5"/>
    <row r="59" s="16" customFormat="1" ht="16.5"/>
    <row r="60" s="16" customFormat="1" ht="16.5"/>
    <row r="61" s="16" customFormat="1" ht="16.5"/>
    <row r="62" s="16" customFormat="1" ht="16.5"/>
    <row r="63" s="16" customFormat="1" ht="16.5"/>
    <row r="64" s="16" customFormat="1" ht="16.5"/>
    <row r="65" s="16" customFormat="1" ht="16.5"/>
    <row r="66" s="16" customFormat="1" ht="16.5"/>
    <row r="67" s="16" customFormat="1" ht="16.5"/>
    <row r="68" s="16" customFormat="1" ht="16.5"/>
    <row r="69" s="16" customFormat="1" ht="16.5"/>
    <row r="70" s="16" customFormat="1" ht="16.5"/>
    <row r="71" s="16" customFormat="1" ht="16.5"/>
    <row r="72" s="16" customFormat="1" ht="16.5"/>
    <row r="73" s="16" customFormat="1" ht="16.5"/>
    <row r="74" s="16" customFormat="1" ht="16.5"/>
    <row r="75" s="16" customFormat="1" ht="16.5"/>
    <row r="76" s="16" customFormat="1" ht="16.5"/>
    <row r="77" s="16" customFormat="1" ht="16.5"/>
    <row r="78" s="16" customFormat="1" ht="16.5"/>
    <row r="79" s="16" customFormat="1" ht="16.5"/>
    <row r="80" s="16" customFormat="1" ht="16.5"/>
    <row r="81" s="16" customFormat="1" ht="16.5"/>
    <row r="82" s="16" customFormat="1" ht="16.5"/>
    <row r="83" s="16" customFormat="1" ht="16.5"/>
    <row r="84" s="16" customFormat="1" ht="16.5"/>
    <row r="85" s="16" customFormat="1" ht="16.5"/>
    <row r="86" s="16" customFormat="1" ht="16.5"/>
    <row r="87" s="16" customFormat="1" ht="16.5"/>
    <row r="88" s="16" customFormat="1" ht="16.5"/>
    <row r="89" s="16" customFormat="1" ht="16.5"/>
    <row r="90" s="16" customFormat="1" ht="16.5"/>
    <row r="91" s="16" customFormat="1" ht="16.5"/>
    <row r="92" s="16" customFormat="1" ht="16.5"/>
    <row r="93" s="16" customFormat="1" ht="16.5"/>
    <row r="94" s="16" customFormat="1" ht="16.5"/>
    <row r="95" s="16" customFormat="1" ht="16.5"/>
    <row r="96" s="16" customFormat="1" ht="16.5"/>
    <row r="97" s="16" customFormat="1" ht="16.5"/>
    <row r="98" s="16" customFormat="1" ht="16.5"/>
    <row r="99" s="16" customFormat="1" ht="16.5"/>
    <row r="100" s="16" customFormat="1" ht="16.5"/>
    <row r="101" s="16" customFormat="1" ht="16.5"/>
    <row r="102" s="16" customFormat="1" ht="16.5"/>
    <row r="103" s="16" customFormat="1" ht="16.5"/>
    <row r="104" s="16" customFormat="1" ht="16.5"/>
    <row r="105" s="16" customFormat="1" ht="16.5"/>
    <row r="106" s="16" customFormat="1" ht="16.5"/>
    <row r="107" s="16" customFormat="1" ht="16.5"/>
    <row r="108" s="16" customFormat="1" ht="16.5"/>
    <row r="109" s="16" customFormat="1" ht="16.5"/>
    <row r="110" s="16" customFormat="1" ht="16.5"/>
    <row r="111" s="16" customFormat="1" ht="16.5"/>
    <row r="112" s="16" customFormat="1" ht="16.5"/>
    <row r="113" s="16" customFormat="1" ht="16.5"/>
    <row r="114" s="16" customFormat="1" ht="16.5"/>
    <row r="115" s="16" customFormat="1" ht="16.5"/>
    <row r="116" s="16" customFormat="1" ht="16.5"/>
    <row r="117" s="16" customFormat="1" ht="16.5"/>
    <row r="118" s="16" customFormat="1" ht="16.5"/>
    <row r="119" s="16" customFormat="1" ht="16.5"/>
    <row r="120" s="16" customFormat="1" ht="16.5"/>
    <row r="121" s="16" customFormat="1" ht="16.5"/>
    <row r="122" s="16" customFormat="1" ht="16.5"/>
    <row r="123" s="16" customFormat="1" ht="16.5"/>
    <row r="124" s="16" customFormat="1" ht="16.5"/>
    <row r="125" s="16" customFormat="1" ht="16.5"/>
    <row r="126" s="16" customFormat="1" ht="16.5"/>
    <row r="127" s="16" customFormat="1" ht="16.5"/>
    <row r="128" s="16" customFormat="1" ht="16.5"/>
    <row r="129" s="16" customFormat="1" ht="16.5"/>
    <row r="130" s="16" customFormat="1" ht="16.5"/>
    <row r="131" s="16" customFormat="1" ht="16.5"/>
    <row r="132" s="16" customFormat="1" ht="16.5"/>
    <row r="133" s="16" customFormat="1" ht="16.5"/>
    <row r="134" s="16" customFormat="1" ht="16.5"/>
    <row r="135" s="16" customFormat="1" ht="16.5"/>
    <row r="136" s="16" customFormat="1" ht="16.5"/>
    <row r="137" s="16" customFormat="1" ht="16.5"/>
    <row r="138" s="16" customFormat="1" ht="16.5"/>
    <row r="139" s="16" customFormat="1" ht="16.5"/>
    <row r="140" s="16" customFormat="1" ht="16.5"/>
    <row r="141" s="16" customFormat="1" ht="16.5"/>
    <row r="142" s="16" customFormat="1" ht="16.5"/>
    <row r="143" s="16" customFormat="1" ht="16.5"/>
    <row r="144" s="16" customFormat="1" ht="16.5"/>
    <row r="145" s="16" customFormat="1" ht="16.5"/>
    <row r="146" s="16" customFormat="1" ht="16.5"/>
    <row r="147" s="16" customFormat="1" ht="16.5"/>
    <row r="148" s="16" customFormat="1" ht="16.5"/>
    <row r="149" s="16" customFormat="1" ht="16.5"/>
    <row r="150" s="16" customFormat="1" ht="16.5"/>
    <row r="151" s="16" customFormat="1" ht="16.5"/>
    <row r="152" s="16" customFormat="1" ht="16.5"/>
    <row r="153" s="16" customFormat="1" ht="16.5"/>
    <row r="154" s="16" customFormat="1" ht="16.5"/>
    <row r="155" s="16" customFormat="1" ht="16.5"/>
    <row r="156" s="16" customFormat="1" ht="16.5"/>
    <row r="157" s="16" customFormat="1" ht="16.5"/>
    <row r="158" s="16" customFormat="1" ht="16.5"/>
    <row r="159" s="16" customFormat="1" ht="16.5"/>
    <row r="160" s="16" customFormat="1" ht="16.5"/>
    <row r="161" s="16" customFormat="1" ht="16.5"/>
    <row r="162" s="16" customFormat="1" ht="16.5"/>
    <row r="163" s="16" customFormat="1" ht="16.5"/>
    <row r="164" s="16" customFormat="1" ht="16.5"/>
    <row r="165" s="16" customFormat="1" ht="16.5"/>
    <row r="166" s="16" customFormat="1" ht="16.5"/>
    <row r="167" s="16" customFormat="1" ht="16.5"/>
    <row r="168" s="16" customFormat="1" ht="16.5"/>
    <row r="169" s="16" customFormat="1" ht="16.5"/>
    <row r="170" s="16" customFormat="1" ht="16.5"/>
    <row r="171" s="16" customFormat="1" ht="16.5"/>
    <row r="172" s="16" customFormat="1" ht="16.5"/>
    <row r="173" s="16" customFormat="1" ht="16.5"/>
    <row r="174" s="16" customFormat="1" ht="16.5"/>
    <row r="175" s="16" customFormat="1" ht="16.5"/>
    <row r="176" s="16" customFormat="1" ht="16.5"/>
    <row r="177" s="16" customFormat="1" ht="16.5"/>
    <row r="178" s="16" customFormat="1" ht="16.5"/>
    <row r="179" s="16" customFormat="1" ht="16.5"/>
    <row r="180" s="16" customFormat="1" ht="16.5"/>
    <row r="181" s="16" customFormat="1" ht="16.5"/>
    <row r="182" s="16" customFormat="1" ht="16.5"/>
    <row r="183" s="16" customFormat="1" ht="16.5"/>
    <row r="184" s="16" customFormat="1" ht="16.5"/>
    <row r="185" s="16" customFormat="1" ht="16.5"/>
    <row r="186" s="16" customFormat="1" ht="16.5"/>
    <row r="187" s="16" customFormat="1" ht="16.5"/>
    <row r="188" s="16" customFormat="1" ht="16.5"/>
    <row r="189" s="16" customFormat="1" ht="16.5"/>
    <row r="190" s="16" customFormat="1" ht="16.5"/>
    <row r="191" s="16" customFormat="1" ht="16.5"/>
    <row r="192" s="16" customFormat="1" ht="16.5"/>
    <row r="193" s="16" customFormat="1" ht="16.5"/>
    <row r="194" s="16" customFormat="1" ht="16.5"/>
    <row r="195" s="16" customFormat="1" ht="16.5"/>
    <row r="196" s="16" customFormat="1" ht="16.5"/>
    <row r="197" s="16" customFormat="1" ht="16.5"/>
    <row r="198" s="16" customFormat="1" ht="16.5"/>
    <row r="199" s="16" customFormat="1" ht="16.5"/>
    <row r="200" s="16" customFormat="1" ht="16.5"/>
    <row r="201" s="16" customFormat="1" ht="16.5"/>
    <row r="202" s="16" customFormat="1" ht="16.5"/>
    <row r="203" s="16" customFormat="1" ht="16.5"/>
    <row r="204" s="16" customFormat="1" ht="16.5"/>
    <row r="205" s="16" customFormat="1" ht="16.5"/>
    <row r="206" s="16" customFormat="1" ht="16.5"/>
    <row r="207" s="16" customFormat="1" ht="16.5"/>
    <row r="208" s="16" customFormat="1" ht="16.5"/>
    <row r="209" s="16" customFormat="1" ht="16.5"/>
    <row r="210" s="16" customFormat="1" ht="16.5"/>
    <row r="211" s="16" customFormat="1" ht="16.5"/>
    <row r="212" s="16" customFormat="1" ht="16.5"/>
    <row r="213" s="16" customFormat="1" ht="16.5"/>
    <row r="214" s="16" customFormat="1" ht="16.5"/>
    <row r="215" s="16" customFormat="1" ht="16.5"/>
    <row r="216" s="16" customFormat="1" ht="16.5"/>
    <row r="217" s="16" customFormat="1" ht="16.5"/>
    <row r="218" s="16" customFormat="1" ht="16.5"/>
    <row r="219" s="16" customFormat="1" ht="16.5"/>
  </sheetData>
  <sheetProtection sheet="1" objects="1" scenarios="1"/>
  <mergeCells count="17">
    <mergeCell ref="A3:L3"/>
    <mergeCell ref="A5:L5"/>
    <mergeCell ref="A6:L6"/>
    <mergeCell ref="A8:L11"/>
    <mergeCell ref="A18:B18"/>
    <mergeCell ref="A33:B33"/>
    <mergeCell ref="A13:L13"/>
    <mergeCell ref="A16:A17"/>
    <mergeCell ref="B16:C16"/>
    <mergeCell ref="D16:D17"/>
    <mergeCell ref="E16:E17"/>
    <mergeCell ref="F16:F17"/>
    <mergeCell ref="G16:J16"/>
    <mergeCell ref="K16:K17"/>
    <mergeCell ref="L16:L17"/>
    <mergeCell ref="A23:B23"/>
    <mergeCell ref="A28:B2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40" width="9.140625" style="16" customWidth="1"/>
    <col min="41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83" t="s">
        <v>21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6.5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ht="16.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6.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16.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63" t="s">
        <v>29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>
      <c r="A16" s="64" t="s">
        <v>0</v>
      </c>
      <c r="B16" s="66" t="s">
        <v>1</v>
      </c>
      <c r="C16" s="66"/>
      <c r="D16" s="89" t="s">
        <v>27</v>
      </c>
      <c r="E16" s="66" t="s">
        <v>24</v>
      </c>
      <c r="F16" s="74" t="s">
        <v>2</v>
      </c>
      <c r="G16" s="69" t="s">
        <v>3</v>
      </c>
      <c r="H16" s="66"/>
      <c r="I16" s="66"/>
      <c r="J16" s="66"/>
      <c r="K16" s="71" t="s">
        <v>4</v>
      </c>
      <c r="L16" s="87" t="s">
        <v>28</v>
      </c>
    </row>
    <row r="17" spans="1:12" ht="48" customHeight="1" thickBot="1">
      <c r="A17" s="65"/>
      <c r="B17" s="13" t="s">
        <v>5</v>
      </c>
      <c r="C17" s="12" t="s">
        <v>6</v>
      </c>
      <c r="D17" s="90"/>
      <c r="E17" s="91"/>
      <c r="F17" s="75"/>
      <c r="G17" s="37" t="s">
        <v>19</v>
      </c>
      <c r="H17" s="13" t="s">
        <v>20</v>
      </c>
      <c r="I17" s="13" t="s">
        <v>52</v>
      </c>
      <c r="J17" s="13" t="s">
        <v>51</v>
      </c>
      <c r="K17" s="72"/>
      <c r="L17" s="88"/>
    </row>
    <row r="18" spans="1:12" ht="25.5" customHeight="1" thickBot="1">
      <c r="A18" s="61" t="s">
        <v>7</v>
      </c>
      <c r="B18" s="62"/>
      <c r="C18" s="25">
        <f>SUM(C19:C22)</f>
        <v>0</v>
      </c>
      <c r="D18" s="25">
        <f>SUM(D19:D22)</f>
        <v>0</v>
      </c>
      <c r="E18" s="25">
        <f aca="true" t="shared" si="0" ref="E18:L18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0</v>
      </c>
    </row>
    <row r="19" spans="1:12" ht="16.5">
      <c r="A19" s="49">
        <v>1</v>
      </c>
      <c r="B19" s="50" t="s">
        <v>9</v>
      </c>
      <c r="C19" s="51"/>
      <c r="D19" s="52">
        <f>+Ապրիլ!L19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ht="16.5">
      <c r="A20" s="2">
        <v>2</v>
      </c>
      <c r="B20" s="3" t="s">
        <v>10</v>
      </c>
      <c r="C20" s="1"/>
      <c r="D20" s="52">
        <f>+Ապրիլ!L20</f>
        <v>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0</v>
      </c>
    </row>
    <row r="21" spans="1:12" ht="16.5">
      <c r="A21" s="2">
        <v>3</v>
      </c>
      <c r="B21" s="3" t="s">
        <v>11</v>
      </c>
      <c r="C21" s="1"/>
      <c r="D21" s="52">
        <f>+Ապրիլ!L21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6.5">
      <c r="A22" s="2">
        <v>4</v>
      </c>
      <c r="B22" s="3" t="s">
        <v>53</v>
      </c>
      <c r="C22" s="1"/>
      <c r="D22" s="52">
        <f>+Ապրիլ!L22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0" customHeight="1">
      <c r="A23" s="78" t="s">
        <v>8</v>
      </c>
      <c r="B23" s="79"/>
      <c r="C23" s="5">
        <f>SUM(C24:C27)</f>
        <v>0</v>
      </c>
      <c r="D23" s="5">
        <f>SUM(D24:D27)</f>
        <v>0</v>
      </c>
      <c r="E23" s="5">
        <f>SUM(E24:E27)</f>
        <v>0</v>
      </c>
      <c r="F23" s="31">
        <f aca="true" t="shared" si="1" ref="F23:L23">SUM(F24:F27)</f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ht="16.5">
      <c r="A24" s="22">
        <v>1</v>
      </c>
      <c r="B24" s="23" t="s">
        <v>9</v>
      </c>
      <c r="C24" s="24"/>
      <c r="D24" s="52">
        <f>+Ապրիլ!L24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ht="16.5">
      <c r="A25" s="2">
        <v>2</v>
      </c>
      <c r="B25" s="3" t="s">
        <v>10</v>
      </c>
      <c r="C25" s="1"/>
      <c r="D25" s="52">
        <f>+Ապրիլ!L25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ht="16.5">
      <c r="A26" s="2">
        <v>3</v>
      </c>
      <c r="B26" s="3" t="s">
        <v>11</v>
      </c>
      <c r="C26" s="1"/>
      <c r="D26" s="52">
        <f>+Ապրիլ!L26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>
      <c r="A27" s="2">
        <v>4</v>
      </c>
      <c r="B27" s="3" t="s">
        <v>53</v>
      </c>
      <c r="C27" s="1"/>
      <c r="D27" s="52">
        <f>+Ապրիլ!L27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ht="16.5">
      <c r="A28" s="80" t="s">
        <v>12</v>
      </c>
      <c r="B28" s="81"/>
      <c r="C28" s="10">
        <f>SUM(C29:C32)</f>
        <v>0</v>
      </c>
      <c r="D28" s="10">
        <f>SUM(D29:D32)</f>
        <v>0</v>
      </c>
      <c r="E28" s="48">
        <f aca="true" t="shared" si="2" ref="E28:L28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ht="16.5">
      <c r="A29" s="22">
        <v>1</v>
      </c>
      <c r="B29" s="23" t="s">
        <v>9</v>
      </c>
      <c r="C29" s="24"/>
      <c r="D29" s="52">
        <f>+Ապրիլ!L29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16.5">
      <c r="A30" s="2">
        <v>2</v>
      </c>
      <c r="B30" s="3" t="s">
        <v>10</v>
      </c>
      <c r="C30" s="1"/>
      <c r="D30" s="52">
        <f>+Ապրիլ!L30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ht="16.5">
      <c r="A31" s="2">
        <v>3</v>
      </c>
      <c r="B31" s="3" t="s">
        <v>11</v>
      </c>
      <c r="C31" s="1"/>
      <c r="D31" s="52">
        <f>+Ապրիլ!L31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>
      <c r="A32" s="7">
        <v>4</v>
      </c>
      <c r="B32" s="8" t="s">
        <v>53</v>
      </c>
      <c r="C32" s="9"/>
      <c r="D32" s="52">
        <f>+Ապրիլ!L32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>
      <c r="A33" s="61" t="s">
        <v>13</v>
      </c>
      <c r="B33" s="62"/>
      <c r="C33" s="25">
        <f aca="true" t="shared" si="3" ref="C33:L33">C18+C28</f>
        <v>0</v>
      </c>
      <c r="D33" s="25">
        <f t="shared" si="3"/>
        <v>0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0</v>
      </c>
    </row>
    <row r="34" spans="1:12" s="16" customFormat="1" ht="16.5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25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  <row r="50" s="16" customFormat="1" ht="16.5"/>
    <row r="51" s="16" customFormat="1" ht="16.5"/>
    <row r="52" s="16" customFormat="1" ht="16.5"/>
    <row r="53" s="16" customFormat="1" ht="16.5"/>
    <row r="54" s="16" customFormat="1" ht="16.5"/>
    <row r="55" s="16" customFormat="1" ht="16.5"/>
    <row r="56" s="16" customFormat="1" ht="16.5"/>
    <row r="57" s="16" customFormat="1" ht="16.5"/>
    <row r="58" s="16" customFormat="1" ht="16.5"/>
    <row r="59" s="16" customFormat="1" ht="16.5"/>
    <row r="60" s="16" customFormat="1" ht="16.5"/>
    <row r="61" s="16" customFormat="1" ht="16.5"/>
    <row r="62" s="16" customFormat="1" ht="16.5"/>
    <row r="63" s="16" customFormat="1" ht="16.5"/>
    <row r="64" s="16" customFormat="1" ht="16.5"/>
    <row r="65" s="16" customFormat="1" ht="16.5"/>
    <row r="66" s="16" customFormat="1" ht="16.5"/>
    <row r="67" s="16" customFormat="1" ht="16.5"/>
    <row r="68" s="16" customFormat="1" ht="16.5"/>
    <row r="69" s="16" customFormat="1" ht="16.5"/>
    <row r="70" s="16" customFormat="1" ht="16.5"/>
    <row r="71" s="16" customFormat="1" ht="16.5"/>
    <row r="72" s="16" customFormat="1" ht="16.5"/>
    <row r="73" s="16" customFormat="1" ht="16.5"/>
    <row r="74" s="16" customFormat="1" ht="16.5"/>
    <row r="75" s="16" customFormat="1" ht="16.5"/>
    <row r="76" s="16" customFormat="1" ht="16.5"/>
    <row r="77" s="16" customFormat="1" ht="16.5"/>
    <row r="78" s="16" customFormat="1" ht="16.5"/>
    <row r="79" s="16" customFormat="1" ht="16.5"/>
    <row r="80" s="16" customFormat="1" ht="16.5"/>
    <row r="81" s="16" customFormat="1" ht="16.5"/>
    <row r="82" s="16" customFormat="1" ht="16.5"/>
    <row r="83" s="16" customFormat="1" ht="16.5"/>
    <row r="84" s="16" customFormat="1" ht="16.5"/>
    <row r="85" s="16" customFormat="1" ht="16.5"/>
    <row r="86" s="16" customFormat="1" ht="16.5"/>
    <row r="87" s="16" customFormat="1" ht="16.5"/>
    <row r="88" s="16" customFormat="1" ht="16.5"/>
    <row r="89" s="16" customFormat="1" ht="16.5"/>
    <row r="90" s="16" customFormat="1" ht="16.5"/>
    <row r="91" s="16" customFormat="1" ht="16.5"/>
    <row r="92" s="16" customFormat="1" ht="16.5"/>
    <row r="93" s="16" customFormat="1" ht="16.5"/>
    <row r="94" s="16" customFormat="1" ht="16.5"/>
    <row r="95" s="16" customFormat="1" ht="16.5"/>
    <row r="96" s="16" customFormat="1" ht="16.5"/>
    <row r="97" s="16" customFormat="1" ht="16.5"/>
    <row r="98" s="16" customFormat="1" ht="16.5"/>
    <row r="99" s="16" customFormat="1" ht="16.5"/>
    <row r="100" s="16" customFormat="1" ht="16.5"/>
    <row r="101" s="16" customFormat="1" ht="16.5"/>
    <row r="102" s="16" customFormat="1" ht="16.5"/>
    <row r="103" s="16" customFormat="1" ht="16.5"/>
    <row r="104" s="16" customFormat="1" ht="16.5"/>
    <row r="105" s="16" customFormat="1" ht="16.5"/>
    <row r="106" s="16" customFormat="1" ht="16.5"/>
    <row r="107" s="16" customFormat="1" ht="16.5"/>
    <row r="108" s="16" customFormat="1" ht="16.5"/>
    <row r="109" s="16" customFormat="1" ht="16.5"/>
    <row r="110" s="16" customFormat="1" ht="16.5"/>
    <row r="111" s="16" customFormat="1" ht="16.5"/>
    <row r="112" s="16" customFormat="1" ht="16.5"/>
    <row r="113" s="16" customFormat="1" ht="16.5"/>
    <row r="114" s="16" customFormat="1" ht="16.5"/>
    <row r="115" s="16" customFormat="1" ht="16.5"/>
    <row r="116" s="16" customFormat="1" ht="16.5"/>
    <row r="117" s="16" customFormat="1" ht="16.5"/>
    <row r="118" s="16" customFormat="1" ht="16.5"/>
    <row r="119" s="16" customFormat="1" ht="16.5"/>
    <row r="120" s="16" customFormat="1" ht="16.5"/>
    <row r="121" s="16" customFormat="1" ht="16.5"/>
    <row r="122" s="16" customFormat="1" ht="16.5"/>
    <row r="123" s="16" customFormat="1" ht="16.5"/>
    <row r="124" s="16" customFormat="1" ht="16.5"/>
    <row r="125" s="16" customFormat="1" ht="16.5"/>
    <row r="126" s="16" customFormat="1" ht="16.5"/>
    <row r="127" s="16" customFormat="1" ht="16.5"/>
    <row r="128" s="16" customFormat="1" ht="16.5"/>
    <row r="129" s="16" customFormat="1" ht="16.5"/>
    <row r="130" s="16" customFormat="1" ht="16.5"/>
    <row r="131" s="16" customFormat="1" ht="16.5"/>
    <row r="132" s="16" customFormat="1" ht="16.5"/>
    <row r="133" s="16" customFormat="1" ht="16.5"/>
    <row r="134" s="16" customFormat="1" ht="16.5"/>
    <row r="135" s="16" customFormat="1" ht="16.5"/>
    <row r="136" s="16" customFormat="1" ht="16.5"/>
    <row r="137" s="16" customFormat="1" ht="16.5"/>
    <row r="138" s="16" customFormat="1" ht="16.5"/>
    <row r="139" s="16" customFormat="1" ht="16.5"/>
    <row r="140" s="16" customFormat="1" ht="16.5"/>
    <row r="141" s="16" customFormat="1" ht="16.5"/>
    <row r="142" s="16" customFormat="1" ht="16.5"/>
    <row r="143" s="16" customFormat="1" ht="16.5"/>
    <row r="144" s="16" customFormat="1" ht="16.5"/>
    <row r="145" s="16" customFormat="1" ht="16.5"/>
    <row r="146" s="16" customFormat="1" ht="16.5"/>
    <row r="147" s="16" customFormat="1" ht="16.5"/>
    <row r="148" s="16" customFormat="1" ht="16.5"/>
    <row r="149" s="16" customFormat="1" ht="16.5"/>
    <row r="150" s="16" customFormat="1" ht="16.5"/>
    <row r="151" s="16" customFormat="1" ht="16.5"/>
    <row r="152" s="16" customFormat="1" ht="16.5"/>
    <row r="153" s="16" customFormat="1" ht="16.5"/>
    <row r="154" s="16" customFormat="1" ht="16.5"/>
    <row r="155" s="16" customFormat="1" ht="16.5"/>
    <row r="156" s="16" customFormat="1" ht="16.5"/>
    <row r="157" s="16" customFormat="1" ht="16.5"/>
    <row r="158" s="16" customFormat="1" ht="16.5"/>
    <row r="159" s="16" customFormat="1" ht="16.5"/>
    <row r="160" s="16" customFormat="1" ht="16.5"/>
    <row r="161" s="16" customFormat="1" ht="16.5"/>
    <row r="162" s="16" customFormat="1" ht="16.5"/>
    <row r="163" s="16" customFormat="1" ht="16.5"/>
    <row r="164" s="16" customFormat="1" ht="16.5"/>
    <row r="165" s="16" customFormat="1" ht="16.5"/>
    <row r="166" s="16" customFormat="1" ht="16.5"/>
    <row r="167" s="16" customFormat="1" ht="16.5"/>
    <row r="168" s="16" customFormat="1" ht="16.5"/>
    <row r="169" s="16" customFormat="1" ht="16.5"/>
    <row r="170" s="16" customFormat="1" ht="16.5"/>
    <row r="171" s="16" customFormat="1" ht="16.5"/>
    <row r="172" s="16" customFormat="1" ht="16.5"/>
    <row r="173" s="16" customFormat="1" ht="16.5"/>
    <row r="174" s="16" customFormat="1" ht="16.5"/>
    <row r="175" s="16" customFormat="1" ht="16.5"/>
    <row r="176" s="16" customFormat="1" ht="16.5"/>
    <row r="177" s="16" customFormat="1" ht="16.5"/>
    <row r="178" s="16" customFormat="1" ht="16.5"/>
    <row r="179" s="16" customFormat="1" ht="16.5"/>
    <row r="180" s="16" customFormat="1" ht="16.5"/>
    <row r="181" s="16" customFormat="1" ht="16.5"/>
    <row r="182" s="16" customFormat="1" ht="16.5"/>
    <row r="183" s="16" customFormat="1" ht="16.5"/>
    <row r="184" s="16" customFormat="1" ht="16.5"/>
    <row r="185" s="16" customFormat="1" ht="16.5"/>
    <row r="186" s="16" customFormat="1" ht="16.5"/>
    <row r="187" s="16" customFormat="1" ht="16.5"/>
    <row r="188" s="16" customFormat="1" ht="16.5"/>
    <row r="189" s="16" customFormat="1" ht="16.5"/>
    <row r="190" s="16" customFormat="1" ht="16.5"/>
    <row r="191" s="16" customFormat="1" ht="16.5"/>
    <row r="192" s="16" customFormat="1" ht="16.5"/>
    <row r="193" s="16" customFormat="1" ht="16.5"/>
    <row r="194" s="16" customFormat="1" ht="16.5"/>
    <row r="195" s="16" customFormat="1" ht="16.5"/>
    <row r="196" s="16" customFormat="1" ht="16.5"/>
    <row r="197" s="16" customFormat="1" ht="16.5"/>
    <row r="198" s="16" customFormat="1" ht="16.5"/>
    <row r="199" s="16" customFormat="1" ht="16.5"/>
    <row r="200" s="16" customFormat="1" ht="16.5"/>
    <row r="201" s="16" customFormat="1" ht="16.5"/>
    <row r="202" s="16" customFormat="1" ht="16.5"/>
    <row r="203" s="16" customFormat="1" ht="16.5"/>
    <row r="204" s="16" customFormat="1" ht="16.5"/>
    <row r="205" s="16" customFormat="1" ht="16.5"/>
    <row r="206" s="16" customFormat="1" ht="16.5"/>
    <row r="207" s="16" customFormat="1" ht="16.5"/>
    <row r="208" s="16" customFormat="1" ht="16.5"/>
    <row r="209" s="16" customFormat="1" ht="16.5"/>
    <row r="210" s="16" customFormat="1" ht="16.5"/>
    <row r="211" s="16" customFormat="1" ht="16.5"/>
    <row r="212" s="16" customFormat="1" ht="16.5"/>
    <row r="213" s="16" customFormat="1" ht="16.5"/>
    <row r="214" s="16" customFormat="1" ht="16.5"/>
    <row r="215" s="16" customFormat="1" ht="16.5"/>
    <row r="216" s="16" customFormat="1" ht="16.5"/>
    <row r="217" s="16" customFormat="1" ht="16.5"/>
    <row r="218" s="16" customFormat="1" ht="16.5"/>
    <row r="219" s="16" customFormat="1" ht="16.5"/>
    <row r="220" s="16" customFormat="1" ht="16.5"/>
    <row r="221" s="16" customFormat="1" ht="16.5"/>
    <row r="222" s="16" customFormat="1" ht="16.5"/>
    <row r="223" s="16" customFormat="1" ht="16.5"/>
    <row r="224" s="16" customFormat="1" ht="16.5"/>
    <row r="225" s="16" customFormat="1" ht="16.5"/>
    <row r="226" s="16" customFormat="1" ht="16.5"/>
    <row r="227" s="16" customFormat="1" ht="16.5"/>
    <row r="228" s="16" customFormat="1" ht="16.5"/>
    <row r="229" s="16" customFormat="1" ht="16.5"/>
    <row r="230" s="16" customFormat="1" ht="16.5"/>
    <row r="231" s="16" customFormat="1" ht="16.5"/>
    <row r="232" s="16" customFormat="1" ht="16.5"/>
    <row r="233" s="16" customFormat="1" ht="16.5"/>
    <row r="234" s="16" customFormat="1" ht="16.5"/>
    <row r="235" s="16" customFormat="1" ht="16.5"/>
    <row r="236" s="16" customFormat="1" ht="16.5"/>
    <row r="237" s="16" customFormat="1" ht="16.5"/>
    <row r="238" s="16" customFormat="1" ht="16.5"/>
    <row r="239" s="16" customFormat="1" ht="16.5"/>
    <row r="240" s="16" customFormat="1" ht="16.5"/>
    <row r="241" s="16" customFormat="1" ht="16.5"/>
    <row r="242" s="16" customFormat="1" ht="16.5"/>
    <row r="243" s="16" customFormat="1" ht="16.5"/>
    <row r="244" s="16" customFormat="1" ht="16.5"/>
    <row r="245" s="16" customFormat="1" ht="16.5"/>
    <row r="246" s="16" customFormat="1" ht="16.5"/>
    <row r="247" s="16" customFormat="1" ht="16.5"/>
    <row r="248" s="16" customFormat="1" ht="16.5"/>
    <row r="249" s="16" customFormat="1" ht="16.5"/>
    <row r="250" s="16" customFormat="1" ht="16.5"/>
    <row r="251" s="16" customFormat="1" ht="16.5"/>
    <row r="252" s="16" customFormat="1" ht="16.5"/>
    <row r="253" s="16" customFormat="1" ht="16.5"/>
    <row r="254" s="16" customFormat="1" ht="16.5"/>
    <row r="255" s="16" customFormat="1" ht="16.5"/>
    <row r="256" s="16" customFormat="1" ht="16.5"/>
    <row r="257" s="16" customFormat="1" ht="16.5"/>
    <row r="258" s="16" customFormat="1" ht="16.5"/>
    <row r="259" s="16" customFormat="1" ht="16.5"/>
    <row r="260" s="16" customFormat="1" ht="16.5"/>
    <row r="261" s="16" customFormat="1" ht="16.5"/>
    <row r="262" s="16" customFormat="1" ht="16.5"/>
    <row r="263" s="16" customFormat="1" ht="16.5"/>
    <row r="264" s="16" customFormat="1" ht="16.5"/>
    <row r="265" s="16" customFormat="1" ht="16.5"/>
    <row r="266" s="16" customFormat="1" ht="16.5"/>
    <row r="267" s="16" customFormat="1" ht="16.5"/>
    <row r="268" s="16" customFormat="1" ht="16.5"/>
    <row r="269" s="16" customFormat="1" ht="16.5"/>
    <row r="270" s="16" customFormat="1" ht="16.5"/>
    <row r="271" s="16" customFormat="1" ht="16.5"/>
    <row r="272" s="16" customFormat="1" ht="16.5"/>
    <row r="273" s="16" customFormat="1" ht="16.5"/>
    <row r="274" s="16" customFormat="1" ht="16.5"/>
    <row r="275" s="16" customFormat="1" ht="16.5"/>
    <row r="276" s="16" customFormat="1" ht="16.5"/>
    <row r="277" s="16" customFormat="1" ht="16.5"/>
    <row r="278" s="16" customFormat="1" ht="16.5"/>
    <row r="279" s="16" customFormat="1" ht="16.5"/>
    <row r="280" s="16" customFormat="1" ht="16.5"/>
    <row r="281" s="16" customFormat="1" ht="16.5"/>
    <row r="282" s="16" customFormat="1" ht="16.5"/>
    <row r="283" s="16" customFormat="1" ht="16.5"/>
    <row r="284" s="16" customFormat="1" ht="16.5"/>
    <row r="285" s="16" customFormat="1" ht="16.5"/>
    <row r="286" s="16" customFormat="1" ht="16.5"/>
    <row r="287" s="16" customFormat="1" ht="16.5"/>
    <row r="288" s="16" customFormat="1" ht="16.5"/>
    <row r="289" s="16" customFormat="1" ht="16.5"/>
    <row r="290" s="16" customFormat="1" ht="16.5"/>
    <row r="291" s="16" customFormat="1" ht="16.5"/>
    <row r="292" s="16" customFormat="1" ht="16.5"/>
    <row r="293" s="16" customFormat="1" ht="16.5"/>
    <row r="294" s="16" customFormat="1" ht="16.5"/>
    <row r="295" s="16" customFormat="1" ht="16.5"/>
    <row r="296" s="16" customFormat="1" ht="16.5"/>
    <row r="297" s="16" customFormat="1" ht="16.5"/>
    <row r="298" s="16" customFormat="1" ht="16.5"/>
    <row r="299" s="16" customFormat="1" ht="16.5"/>
    <row r="300" s="16" customFormat="1" ht="16.5"/>
    <row r="301" s="16" customFormat="1" ht="16.5"/>
    <row r="302" s="16" customFormat="1" ht="16.5"/>
    <row r="303" s="16" customFormat="1" ht="16.5"/>
    <row r="304" s="16" customFormat="1" ht="16.5"/>
    <row r="305" s="16" customFormat="1" ht="16.5"/>
    <row r="306" s="16" customFormat="1" ht="16.5"/>
    <row r="307" s="16" customFormat="1" ht="16.5"/>
    <row r="308" s="16" customFormat="1" ht="16.5"/>
    <row r="309" s="16" customFormat="1" ht="16.5"/>
    <row r="310" s="16" customFormat="1" ht="16.5"/>
    <row r="311" s="16" customFormat="1" ht="16.5"/>
    <row r="312" s="16" customFormat="1" ht="16.5"/>
    <row r="313" s="16" customFormat="1" ht="16.5"/>
    <row r="314" s="16" customFormat="1" ht="16.5"/>
    <row r="315" s="16" customFormat="1" ht="16.5"/>
    <row r="316" s="16" customFormat="1" ht="16.5"/>
    <row r="317" s="16" customFormat="1" ht="16.5"/>
    <row r="318" s="16" customFormat="1" ht="16.5"/>
    <row r="319" s="16" customFormat="1" ht="16.5"/>
    <row r="320" s="16" customFormat="1" ht="16.5"/>
    <row r="321" s="16" customFormat="1" ht="16.5"/>
    <row r="322" s="16" customFormat="1" ht="16.5"/>
    <row r="323" s="16" customFormat="1" ht="16.5"/>
    <row r="324" s="16" customFormat="1" ht="16.5"/>
    <row r="325" s="16" customFormat="1" ht="16.5"/>
    <row r="326" s="16" customFormat="1" ht="16.5"/>
    <row r="327" s="16" customFormat="1" ht="16.5"/>
    <row r="328" s="16" customFormat="1" ht="16.5"/>
    <row r="329" s="16" customFormat="1" ht="16.5"/>
    <row r="330" s="16" customFormat="1" ht="16.5"/>
    <row r="331" s="16" customFormat="1" ht="16.5"/>
  </sheetData>
  <sheetProtection sheet="1" objects="1" scenarios="1"/>
  <mergeCells count="17">
    <mergeCell ref="K16:K17"/>
    <mergeCell ref="L16:L17"/>
    <mergeCell ref="A23:B23"/>
    <mergeCell ref="A28:B28"/>
    <mergeCell ref="A33:B33"/>
    <mergeCell ref="A3:L3"/>
    <mergeCell ref="A5:L5"/>
    <mergeCell ref="A6:L6"/>
    <mergeCell ref="A8:L11"/>
    <mergeCell ref="A18:B18"/>
    <mergeCell ref="A13:L13"/>
    <mergeCell ref="A16:A17"/>
    <mergeCell ref="B16:C16"/>
    <mergeCell ref="D16:D17"/>
    <mergeCell ref="E16:E17"/>
    <mergeCell ref="F16:F17"/>
    <mergeCell ref="G16:J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37" width="9.140625" style="16" customWidth="1"/>
    <col min="38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83" t="s">
        <v>21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6.5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ht="16.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6.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16.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63" t="s">
        <v>32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>
      <c r="A16" s="64" t="s">
        <v>0</v>
      </c>
      <c r="B16" s="66" t="s">
        <v>1</v>
      </c>
      <c r="C16" s="66"/>
      <c r="D16" s="89" t="s">
        <v>30</v>
      </c>
      <c r="E16" s="66" t="s">
        <v>24</v>
      </c>
      <c r="F16" s="66" t="s">
        <v>2</v>
      </c>
      <c r="G16" s="69" t="s">
        <v>3</v>
      </c>
      <c r="H16" s="66"/>
      <c r="I16" s="66"/>
      <c r="J16" s="66"/>
      <c r="K16" s="71" t="s">
        <v>4</v>
      </c>
      <c r="L16" s="71" t="s">
        <v>31</v>
      </c>
    </row>
    <row r="17" spans="1:12" ht="48" customHeight="1" thickBot="1">
      <c r="A17" s="65"/>
      <c r="B17" s="13" t="s">
        <v>5</v>
      </c>
      <c r="C17" s="12" t="s">
        <v>6</v>
      </c>
      <c r="D17" s="90"/>
      <c r="E17" s="91"/>
      <c r="F17" s="91"/>
      <c r="G17" s="37" t="s">
        <v>19</v>
      </c>
      <c r="H17" s="13" t="s">
        <v>20</v>
      </c>
      <c r="I17" s="13" t="s">
        <v>52</v>
      </c>
      <c r="J17" s="13" t="s">
        <v>51</v>
      </c>
      <c r="K17" s="72"/>
      <c r="L17" s="72"/>
    </row>
    <row r="18" spans="1:12" ht="17.25" thickBot="1">
      <c r="A18" s="61" t="s">
        <v>7</v>
      </c>
      <c r="B18" s="62"/>
      <c r="C18" s="25">
        <f>SUM(C19:C22)</f>
        <v>0</v>
      </c>
      <c r="D18" s="25">
        <f>SUM(D19:D22)</f>
        <v>0</v>
      </c>
      <c r="E18" s="25">
        <f>SUM(E19:E22)</f>
        <v>0</v>
      </c>
      <c r="F18" s="28">
        <f aca="true" t="shared" si="0" ref="F18:L18">SUM(F19:F22)</f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0</v>
      </c>
    </row>
    <row r="19" spans="1:12" ht="16.5">
      <c r="A19" s="49">
        <v>1</v>
      </c>
      <c r="B19" s="50" t="s">
        <v>9</v>
      </c>
      <c r="C19" s="51"/>
      <c r="D19" s="52">
        <f>+Մայիս!L19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ht="16.5">
      <c r="A20" s="2">
        <v>2</v>
      </c>
      <c r="B20" s="3" t="s">
        <v>10</v>
      </c>
      <c r="C20" s="1"/>
      <c r="D20" s="52">
        <f>+Մայիս!L20</f>
        <v>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0</v>
      </c>
    </row>
    <row r="21" spans="1:12" ht="16.5">
      <c r="A21" s="2">
        <v>3</v>
      </c>
      <c r="B21" s="3" t="s">
        <v>11</v>
      </c>
      <c r="C21" s="1"/>
      <c r="D21" s="52">
        <f>+Մայիս!L21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6.5">
      <c r="A22" s="2">
        <v>4</v>
      </c>
      <c r="B22" s="3" t="s">
        <v>53</v>
      </c>
      <c r="C22" s="1"/>
      <c r="D22" s="52">
        <f>+Մայիս!L22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2.25" customHeight="1">
      <c r="A23" s="78" t="s">
        <v>8</v>
      </c>
      <c r="B23" s="79"/>
      <c r="C23" s="5">
        <f>SUM(C24:C27)</f>
        <v>0</v>
      </c>
      <c r="D23" s="5">
        <f>SUM(D24:D27)</f>
        <v>0</v>
      </c>
      <c r="E23" s="47">
        <f aca="true" t="shared" si="1" ref="E23:L23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ht="16.5">
      <c r="A24" s="22">
        <v>1</v>
      </c>
      <c r="B24" s="23" t="s">
        <v>9</v>
      </c>
      <c r="C24" s="24"/>
      <c r="D24" s="52">
        <f>+Մայիս!L24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ht="16.5">
      <c r="A25" s="2">
        <v>2</v>
      </c>
      <c r="B25" s="3" t="s">
        <v>10</v>
      </c>
      <c r="C25" s="1"/>
      <c r="D25" s="52">
        <f>+Մայիս!L25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ht="16.5">
      <c r="A26" s="2">
        <v>3</v>
      </c>
      <c r="B26" s="3" t="s">
        <v>11</v>
      </c>
      <c r="C26" s="1"/>
      <c r="D26" s="52">
        <f>+Մայիս!L26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>
      <c r="A27" s="2">
        <v>4</v>
      </c>
      <c r="B27" s="3" t="s">
        <v>53</v>
      </c>
      <c r="C27" s="1"/>
      <c r="D27" s="52">
        <f>+Մայիս!L27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ht="16.5">
      <c r="A28" s="80" t="s">
        <v>12</v>
      </c>
      <c r="B28" s="81"/>
      <c r="C28" s="10">
        <f>SUM(C29:C32)</f>
        <v>0</v>
      </c>
      <c r="D28" s="10">
        <f>SUM(D29:D32)</f>
        <v>0</v>
      </c>
      <c r="E28" s="48">
        <f aca="true" t="shared" si="2" ref="E28:L28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ht="16.5">
      <c r="A29" s="22">
        <v>1</v>
      </c>
      <c r="B29" s="23" t="s">
        <v>9</v>
      </c>
      <c r="C29" s="24"/>
      <c r="D29" s="52">
        <f>+Մայիս!L29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16.5">
      <c r="A30" s="2">
        <v>2</v>
      </c>
      <c r="B30" s="3" t="s">
        <v>10</v>
      </c>
      <c r="C30" s="1"/>
      <c r="D30" s="52">
        <f>+Մայիս!L30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ht="16.5">
      <c r="A31" s="2">
        <v>3</v>
      </c>
      <c r="B31" s="3" t="s">
        <v>11</v>
      </c>
      <c r="C31" s="1"/>
      <c r="D31" s="52">
        <f>+Մայիս!L31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>
      <c r="A32" s="7">
        <v>4</v>
      </c>
      <c r="B32" s="8" t="s">
        <v>53</v>
      </c>
      <c r="C32" s="9"/>
      <c r="D32" s="52">
        <f>+Մայիս!L32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>
      <c r="A33" s="61" t="s">
        <v>13</v>
      </c>
      <c r="B33" s="62"/>
      <c r="C33" s="25">
        <f aca="true" t="shared" si="3" ref="C33:L33">C18+C28</f>
        <v>0</v>
      </c>
      <c r="D33" s="25">
        <f t="shared" si="3"/>
        <v>0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0</v>
      </c>
    </row>
    <row r="34" spans="1:12" s="16" customFormat="1" ht="16.5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25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  <row r="50" s="16" customFormat="1" ht="16.5"/>
    <row r="51" s="16" customFormat="1" ht="16.5"/>
    <row r="52" s="16" customFormat="1" ht="16.5"/>
    <row r="53" s="16" customFormat="1" ht="16.5"/>
    <row r="54" s="16" customFormat="1" ht="16.5"/>
    <row r="55" s="16" customFormat="1" ht="16.5"/>
    <row r="56" s="16" customFormat="1" ht="16.5"/>
    <row r="57" s="16" customFormat="1" ht="16.5"/>
    <row r="58" s="16" customFormat="1" ht="16.5"/>
    <row r="59" s="16" customFormat="1" ht="16.5"/>
    <row r="60" s="16" customFormat="1" ht="16.5"/>
    <row r="61" s="16" customFormat="1" ht="16.5"/>
    <row r="62" s="16" customFormat="1" ht="16.5"/>
    <row r="63" s="16" customFormat="1" ht="16.5"/>
    <row r="64" s="16" customFormat="1" ht="16.5"/>
    <row r="65" s="16" customFormat="1" ht="16.5"/>
    <row r="66" s="16" customFormat="1" ht="16.5"/>
    <row r="67" s="16" customFormat="1" ht="16.5"/>
    <row r="68" s="16" customFormat="1" ht="16.5"/>
    <row r="69" s="16" customFormat="1" ht="16.5"/>
    <row r="70" s="16" customFormat="1" ht="16.5"/>
    <row r="71" s="16" customFormat="1" ht="16.5"/>
    <row r="72" s="16" customFormat="1" ht="16.5"/>
    <row r="73" s="16" customFormat="1" ht="16.5"/>
    <row r="74" s="16" customFormat="1" ht="16.5"/>
    <row r="75" s="16" customFormat="1" ht="16.5"/>
    <row r="76" s="16" customFormat="1" ht="16.5"/>
    <row r="77" s="16" customFormat="1" ht="16.5"/>
    <row r="78" s="16" customFormat="1" ht="16.5"/>
    <row r="79" s="16" customFormat="1" ht="16.5"/>
    <row r="80" s="16" customFormat="1" ht="16.5"/>
    <row r="81" s="16" customFormat="1" ht="16.5"/>
    <row r="82" s="16" customFormat="1" ht="16.5"/>
    <row r="83" s="16" customFormat="1" ht="16.5"/>
    <row r="84" s="16" customFormat="1" ht="16.5"/>
    <row r="85" s="16" customFormat="1" ht="16.5"/>
    <row r="86" s="16" customFormat="1" ht="16.5"/>
    <row r="87" s="16" customFormat="1" ht="16.5"/>
    <row r="88" s="16" customFormat="1" ht="16.5"/>
    <row r="89" s="16" customFormat="1" ht="16.5"/>
    <row r="90" s="16" customFormat="1" ht="16.5"/>
    <row r="91" s="16" customFormat="1" ht="16.5"/>
    <row r="92" s="16" customFormat="1" ht="16.5"/>
    <row r="93" s="16" customFormat="1" ht="16.5"/>
    <row r="94" s="16" customFormat="1" ht="16.5"/>
    <row r="95" s="16" customFormat="1" ht="16.5"/>
    <row r="96" s="16" customFormat="1" ht="16.5"/>
    <row r="97" s="16" customFormat="1" ht="16.5"/>
    <row r="98" s="16" customFormat="1" ht="16.5"/>
    <row r="99" s="16" customFormat="1" ht="16.5"/>
    <row r="100" s="16" customFormat="1" ht="16.5"/>
    <row r="101" s="16" customFormat="1" ht="16.5"/>
    <row r="102" s="16" customFormat="1" ht="16.5"/>
    <row r="103" s="16" customFormat="1" ht="16.5"/>
    <row r="104" s="16" customFormat="1" ht="16.5"/>
    <row r="105" s="16" customFormat="1" ht="16.5"/>
    <row r="106" s="16" customFormat="1" ht="16.5"/>
    <row r="107" s="16" customFormat="1" ht="16.5"/>
    <row r="108" s="16" customFormat="1" ht="16.5"/>
    <row r="109" s="16" customFormat="1" ht="16.5"/>
    <row r="110" s="16" customFormat="1" ht="16.5"/>
    <row r="111" s="16" customFormat="1" ht="16.5"/>
    <row r="112" s="16" customFormat="1" ht="16.5"/>
    <row r="113" s="16" customFormat="1" ht="16.5"/>
    <row r="114" s="16" customFormat="1" ht="16.5"/>
    <row r="115" s="16" customFormat="1" ht="16.5"/>
    <row r="116" s="16" customFormat="1" ht="16.5"/>
    <row r="117" s="16" customFormat="1" ht="16.5"/>
    <row r="118" s="16" customFormat="1" ht="16.5"/>
    <row r="119" s="16" customFormat="1" ht="16.5"/>
    <row r="120" s="16" customFormat="1" ht="16.5"/>
    <row r="121" s="16" customFormat="1" ht="16.5"/>
    <row r="122" s="16" customFormat="1" ht="16.5"/>
    <row r="123" s="16" customFormat="1" ht="16.5"/>
    <row r="124" s="16" customFormat="1" ht="16.5"/>
    <row r="125" s="16" customFormat="1" ht="16.5"/>
    <row r="126" s="16" customFormat="1" ht="16.5"/>
    <row r="127" s="16" customFormat="1" ht="16.5"/>
    <row r="128" s="16" customFormat="1" ht="16.5"/>
    <row r="129" s="16" customFormat="1" ht="16.5"/>
    <row r="130" s="16" customFormat="1" ht="16.5"/>
    <row r="131" s="16" customFormat="1" ht="16.5"/>
    <row r="132" s="16" customFormat="1" ht="16.5"/>
    <row r="133" s="16" customFormat="1" ht="16.5"/>
    <row r="134" s="16" customFormat="1" ht="16.5"/>
    <row r="135" s="16" customFormat="1" ht="16.5"/>
    <row r="136" s="16" customFormat="1" ht="16.5"/>
    <row r="137" s="16" customFormat="1" ht="16.5"/>
    <row r="138" s="16" customFormat="1" ht="16.5"/>
    <row r="139" s="16" customFormat="1" ht="16.5"/>
    <row r="140" s="16" customFormat="1" ht="16.5"/>
    <row r="141" s="16" customFormat="1" ht="16.5"/>
    <row r="142" s="16" customFormat="1" ht="16.5"/>
    <row r="143" s="16" customFormat="1" ht="16.5"/>
    <row r="144" s="16" customFormat="1" ht="16.5"/>
    <row r="145" s="16" customFormat="1" ht="16.5"/>
    <row r="146" s="16" customFormat="1" ht="16.5"/>
    <row r="147" s="16" customFormat="1" ht="16.5"/>
    <row r="148" s="16" customFormat="1" ht="16.5"/>
    <row r="149" s="16" customFormat="1" ht="16.5"/>
    <row r="150" s="16" customFormat="1" ht="16.5"/>
    <row r="151" s="16" customFormat="1" ht="16.5"/>
    <row r="152" s="16" customFormat="1" ht="16.5"/>
    <row r="153" s="16" customFormat="1" ht="16.5"/>
    <row r="154" s="16" customFormat="1" ht="16.5"/>
    <row r="155" s="16" customFormat="1" ht="16.5"/>
    <row r="156" s="16" customFormat="1" ht="16.5"/>
    <row r="157" s="16" customFormat="1" ht="16.5"/>
    <row r="158" s="16" customFormat="1" ht="16.5"/>
    <row r="159" s="16" customFormat="1" ht="16.5"/>
    <row r="160" s="16" customFormat="1" ht="16.5"/>
    <row r="161" s="16" customFormat="1" ht="16.5"/>
    <row r="162" s="16" customFormat="1" ht="16.5"/>
    <row r="163" s="16" customFormat="1" ht="16.5"/>
    <row r="164" s="16" customFormat="1" ht="16.5"/>
    <row r="165" s="16" customFormat="1" ht="16.5"/>
    <row r="166" s="16" customFormat="1" ht="16.5"/>
    <row r="167" s="16" customFormat="1" ht="16.5"/>
    <row r="168" s="16" customFormat="1" ht="16.5"/>
    <row r="169" s="16" customFormat="1" ht="16.5"/>
    <row r="170" s="16" customFormat="1" ht="16.5"/>
    <row r="171" s="16" customFormat="1" ht="16.5"/>
    <row r="172" s="16" customFormat="1" ht="16.5"/>
    <row r="173" s="16" customFormat="1" ht="16.5"/>
    <row r="174" s="16" customFormat="1" ht="16.5"/>
    <row r="175" s="16" customFormat="1" ht="16.5"/>
    <row r="176" s="16" customFormat="1" ht="16.5"/>
    <row r="177" s="16" customFormat="1" ht="16.5"/>
    <row r="178" s="16" customFormat="1" ht="16.5"/>
    <row r="179" s="16" customFormat="1" ht="16.5"/>
    <row r="180" s="16" customFormat="1" ht="16.5"/>
    <row r="181" s="16" customFormat="1" ht="16.5"/>
    <row r="182" s="16" customFormat="1" ht="16.5"/>
    <row r="183" s="16" customFormat="1" ht="16.5"/>
    <row r="184" s="16" customFormat="1" ht="16.5"/>
    <row r="185" s="16" customFormat="1" ht="16.5"/>
    <row r="186" s="16" customFormat="1" ht="16.5"/>
    <row r="187" s="16" customFormat="1" ht="16.5"/>
    <row r="188" s="16" customFormat="1" ht="16.5"/>
    <row r="189" s="16" customFormat="1" ht="16.5"/>
    <row r="190" s="16" customFormat="1" ht="16.5"/>
    <row r="191" s="16" customFormat="1" ht="16.5"/>
    <row r="192" s="16" customFormat="1" ht="16.5"/>
    <row r="193" s="16" customFormat="1" ht="16.5"/>
    <row r="194" s="16" customFormat="1" ht="16.5"/>
    <row r="195" s="16" customFormat="1" ht="16.5"/>
    <row r="196" s="16" customFormat="1" ht="16.5"/>
    <row r="197" s="16" customFormat="1" ht="16.5"/>
    <row r="198" s="16" customFormat="1" ht="16.5"/>
    <row r="199" s="16" customFormat="1" ht="16.5"/>
    <row r="200" s="16" customFormat="1" ht="16.5"/>
    <row r="201" s="16" customFormat="1" ht="16.5"/>
    <row r="202" s="16" customFormat="1" ht="16.5"/>
    <row r="203" s="16" customFormat="1" ht="16.5"/>
    <row r="204" s="16" customFormat="1" ht="16.5"/>
    <row r="205" s="16" customFormat="1" ht="16.5"/>
    <row r="206" s="16" customFormat="1" ht="16.5"/>
    <row r="207" s="16" customFormat="1" ht="16.5"/>
    <row r="208" s="16" customFormat="1" ht="16.5"/>
    <row r="209" s="16" customFormat="1" ht="16.5"/>
    <row r="210" s="16" customFormat="1" ht="16.5"/>
    <row r="211" s="16" customFormat="1" ht="16.5"/>
    <row r="212" s="16" customFormat="1" ht="16.5"/>
    <row r="213" s="16" customFormat="1" ht="16.5"/>
    <row r="214" s="16" customFormat="1" ht="16.5"/>
    <row r="215" s="16" customFormat="1" ht="16.5"/>
    <row r="216" s="16" customFormat="1" ht="16.5"/>
    <row r="217" s="16" customFormat="1" ht="16.5"/>
    <row r="218" s="16" customFormat="1" ht="16.5"/>
    <row r="219" s="16" customFormat="1" ht="16.5"/>
    <row r="220" s="16" customFormat="1" ht="16.5"/>
    <row r="221" s="16" customFormat="1" ht="16.5"/>
    <row r="222" s="16" customFormat="1" ht="16.5"/>
    <row r="223" s="16" customFormat="1" ht="16.5"/>
    <row r="224" s="16" customFormat="1" ht="16.5"/>
    <row r="225" s="16" customFormat="1" ht="16.5"/>
    <row r="226" s="16" customFormat="1" ht="16.5"/>
    <row r="227" s="16" customFormat="1" ht="16.5"/>
    <row r="228" s="16" customFormat="1" ht="16.5"/>
    <row r="229" s="16" customFormat="1" ht="16.5"/>
    <row r="230" s="16" customFormat="1" ht="16.5"/>
    <row r="231" s="16" customFormat="1" ht="16.5"/>
    <row r="232" s="16" customFormat="1" ht="16.5"/>
    <row r="233" s="16" customFormat="1" ht="16.5"/>
    <row r="234" s="16" customFormat="1" ht="16.5"/>
    <row r="235" s="16" customFormat="1" ht="16.5"/>
    <row r="236" s="16" customFormat="1" ht="16.5"/>
    <row r="237" s="16" customFormat="1" ht="16.5"/>
    <row r="238" s="16" customFormat="1" ht="16.5"/>
    <row r="239" s="16" customFormat="1" ht="16.5"/>
    <row r="240" s="16" customFormat="1" ht="16.5"/>
    <row r="241" s="16" customFormat="1" ht="16.5"/>
    <row r="242" s="16" customFormat="1" ht="16.5"/>
    <row r="243" s="16" customFormat="1" ht="16.5"/>
    <row r="244" s="16" customFormat="1" ht="16.5"/>
    <row r="245" s="16" customFormat="1" ht="16.5"/>
    <row r="246" s="16" customFormat="1" ht="16.5"/>
    <row r="247" s="16" customFormat="1" ht="16.5"/>
    <row r="248" s="16" customFormat="1" ht="16.5"/>
    <row r="249" s="16" customFormat="1" ht="16.5"/>
    <row r="250" s="16" customFormat="1" ht="16.5"/>
    <row r="251" s="16" customFormat="1" ht="16.5"/>
    <row r="252" s="16" customFormat="1" ht="16.5"/>
    <row r="253" s="16" customFormat="1" ht="16.5"/>
    <row r="254" s="16" customFormat="1" ht="16.5"/>
    <row r="255" s="16" customFormat="1" ht="16.5"/>
    <row r="256" s="16" customFormat="1" ht="16.5"/>
    <row r="257" s="16" customFormat="1" ht="16.5"/>
    <row r="258" s="16" customFormat="1" ht="16.5"/>
    <row r="259" s="16" customFormat="1" ht="16.5"/>
    <row r="260" s="16" customFormat="1" ht="16.5"/>
    <row r="261" s="16" customFormat="1" ht="16.5"/>
    <row r="262" s="16" customFormat="1" ht="16.5"/>
    <row r="263" s="16" customFormat="1" ht="16.5"/>
    <row r="264" s="16" customFormat="1" ht="16.5"/>
    <row r="265" s="16" customFormat="1" ht="16.5"/>
    <row r="266" s="16" customFormat="1" ht="16.5"/>
    <row r="267" s="16" customFormat="1" ht="16.5"/>
    <row r="268" s="16" customFormat="1" ht="16.5"/>
    <row r="269" s="16" customFormat="1" ht="16.5"/>
    <row r="270" s="16" customFormat="1" ht="16.5"/>
    <row r="271" s="16" customFormat="1" ht="16.5"/>
    <row r="272" s="16" customFormat="1" ht="16.5"/>
    <row r="273" s="16" customFormat="1" ht="16.5"/>
    <row r="274" s="16" customFormat="1" ht="16.5"/>
    <row r="275" s="16" customFormat="1" ht="16.5"/>
    <row r="276" s="16" customFormat="1" ht="16.5"/>
    <row r="277" s="16" customFormat="1" ht="16.5"/>
    <row r="278" s="16" customFormat="1" ht="16.5"/>
    <row r="279" s="16" customFormat="1" ht="16.5"/>
    <row r="280" s="16" customFormat="1" ht="16.5"/>
    <row r="281" s="16" customFormat="1" ht="16.5"/>
    <row r="282" s="16" customFormat="1" ht="16.5"/>
    <row r="283" s="16" customFormat="1" ht="16.5"/>
    <row r="284" s="16" customFormat="1" ht="16.5"/>
    <row r="285" s="16" customFormat="1" ht="16.5"/>
    <row r="286" s="16" customFormat="1" ht="16.5"/>
    <row r="287" s="16" customFormat="1" ht="16.5"/>
    <row r="288" s="16" customFormat="1" ht="16.5"/>
    <row r="289" s="16" customFormat="1" ht="16.5"/>
    <row r="290" s="16" customFormat="1" ht="16.5"/>
    <row r="291" s="16" customFormat="1" ht="16.5"/>
    <row r="292" s="16" customFormat="1" ht="16.5"/>
    <row r="293" s="16" customFormat="1" ht="16.5"/>
    <row r="294" s="16" customFormat="1" ht="16.5"/>
    <row r="295" s="16" customFormat="1" ht="16.5"/>
    <row r="296" s="16" customFormat="1" ht="16.5"/>
    <row r="297" s="16" customFormat="1" ht="16.5"/>
    <row r="298" s="16" customFormat="1" ht="16.5"/>
    <row r="299" s="16" customFormat="1" ht="16.5"/>
    <row r="300" s="16" customFormat="1" ht="16.5"/>
    <row r="301" s="16" customFormat="1" ht="16.5"/>
    <row r="302" s="16" customFormat="1" ht="16.5"/>
    <row r="303" s="16" customFormat="1" ht="16.5"/>
    <row r="304" s="16" customFormat="1" ht="16.5"/>
    <row r="305" s="16" customFormat="1" ht="16.5"/>
  </sheetData>
  <sheetProtection sheet="1" objects="1" scenarios="1"/>
  <mergeCells count="17"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  <mergeCell ref="F16:F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40" width="9.140625" style="16" customWidth="1"/>
    <col min="41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83" t="s">
        <v>21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6.5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ht="16.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6.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16.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63" t="s">
        <v>33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>
      <c r="A16" s="64" t="s">
        <v>0</v>
      </c>
      <c r="B16" s="66" t="s">
        <v>1</v>
      </c>
      <c r="C16" s="66"/>
      <c r="D16" s="89" t="s">
        <v>34</v>
      </c>
      <c r="E16" s="66" t="s">
        <v>24</v>
      </c>
      <c r="F16" s="66" t="s">
        <v>2</v>
      </c>
      <c r="G16" s="69" t="s">
        <v>3</v>
      </c>
      <c r="H16" s="66"/>
      <c r="I16" s="66"/>
      <c r="J16" s="66"/>
      <c r="K16" s="71" t="s">
        <v>4</v>
      </c>
      <c r="L16" s="71" t="s">
        <v>35</v>
      </c>
    </row>
    <row r="17" spans="1:12" ht="48" customHeight="1" thickBot="1">
      <c r="A17" s="65"/>
      <c r="B17" s="13" t="s">
        <v>5</v>
      </c>
      <c r="C17" s="12" t="s">
        <v>6</v>
      </c>
      <c r="D17" s="90"/>
      <c r="E17" s="91"/>
      <c r="F17" s="91"/>
      <c r="G17" s="37" t="s">
        <v>19</v>
      </c>
      <c r="H17" s="13" t="s">
        <v>20</v>
      </c>
      <c r="I17" s="13" t="s">
        <v>52</v>
      </c>
      <c r="J17" s="13" t="s">
        <v>51</v>
      </c>
      <c r="K17" s="72"/>
      <c r="L17" s="72"/>
    </row>
    <row r="18" spans="1:12" ht="25.5" customHeight="1" thickBot="1">
      <c r="A18" s="61" t="s">
        <v>7</v>
      </c>
      <c r="B18" s="62"/>
      <c r="C18" s="25">
        <f>SUM(C19:C22)</f>
        <v>0</v>
      </c>
      <c r="D18" s="25">
        <f>SUM(D19:D22)</f>
        <v>0</v>
      </c>
      <c r="E18" s="25">
        <f>SUM(E19:E22)</f>
        <v>0</v>
      </c>
      <c r="F18" s="28">
        <f aca="true" t="shared" si="0" ref="F18:L18">SUM(F19:F22)</f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0</v>
      </c>
    </row>
    <row r="19" spans="1:12" ht="16.5">
      <c r="A19" s="49">
        <v>1</v>
      </c>
      <c r="B19" s="50" t="s">
        <v>9</v>
      </c>
      <c r="C19" s="51"/>
      <c r="D19" s="52">
        <f>+Հունիս!L19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ht="16.5">
      <c r="A20" s="2">
        <v>2</v>
      </c>
      <c r="B20" s="3" t="s">
        <v>10</v>
      </c>
      <c r="C20" s="1"/>
      <c r="D20" s="52">
        <f>+Հունիս!L20</f>
        <v>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0</v>
      </c>
    </row>
    <row r="21" spans="1:12" ht="16.5">
      <c r="A21" s="2">
        <v>3</v>
      </c>
      <c r="B21" s="3" t="s">
        <v>11</v>
      </c>
      <c r="C21" s="1"/>
      <c r="D21" s="52">
        <f>+Հունիս!L21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6.5">
      <c r="A22" s="2">
        <v>4</v>
      </c>
      <c r="B22" s="3" t="s">
        <v>53</v>
      </c>
      <c r="C22" s="1"/>
      <c r="D22" s="52">
        <f>+Հունիս!L22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3" customHeight="1">
      <c r="A23" s="78" t="s">
        <v>8</v>
      </c>
      <c r="B23" s="79"/>
      <c r="C23" s="5">
        <f>SUM(C24:C27)</f>
        <v>0</v>
      </c>
      <c r="D23" s="5">
        <f>SUM(D24:D27)</f>
        <v>0</v>
      </c>
      <c r="E23" s="47">
        <f aca="true" t="shared" si="1" ref="E23:L23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ht="16.5">
      <c r="A24" s="22">
        <v>1</v>
      </c>
      <c r="B24" s="23" t="s">
        <v>9</v>
      </c>
      <c r="C24" s="24"/>
      <c r="D24" s="52">
        <f>+Հունիս!L24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ht="16.5">
      <c r="A25" s="2">
        <v>2</v>
      </c>
      <c r="B25" s="3" t="s">
        <v>10</v>
      </c>
      <c r="C25" s="1"/>
      <c r="D25" s="52">
        <f>+Հունիս!L25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ht="16.5">
      <c r="A26" s="2">
        <v>3</v>
      </c>
      <c r="B26" s="3" t="s">
        <v>11</v>
      </c>
      <c r="C26" s="1"/>
      <c r="D26" s="52">
        <f>+Հունիս!L26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>
      <c r="A27" s="2">
        <v>4</v>
      </c>
      <c r="B27" s="3" t="s">
        <v>53</v>
      </c>
      <c r="C27" s="1"/>
      <c r="D27" s="52">
        <f>+Հունիս!L27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ht="16.5">
      <c r="A28" s="80" t="s">
        <v>12</v>
      </c>
      <c r="B28" s="81"/>
      <c r="C28" s="10">
        <f>SUM(C29:C32)</f>
        <v>0</v>
      </c>
      <c r="D28" s="10">
        <f>SUM(D29:D32)</f>
        <v>0</v>
      </c>
      <c r="E28" s="48">
        <f aca="true" t="shared" si="2" ref="E28:L28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ht="16.5">
      <c r="A29" s="22">
        <v>1</v>
      </c>
      <c r="B29" s="23" t="s">
        <v>9</v>
      </c>
      <c r="C29" s="24"/>
      <c r="D29" s="52">
        <f>+Հունիս!L29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16.5">
      <c r="A30" s="2">
        <v>2</v>
      </c>
      <c r="B30" s="3" t="s">
        <v>10</v>
      </c>
      <c r="C30" s="1"/>
      <c r="D30" s="52">
        <f>+Հունիս!L30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ht="16.5">
      <c r="A31" s="2">
        <v>3</v>
      </c>
      <c r="B31" s="3" t="s">
        <v>11</v>
      </c>
      <c r="C31" s="1"/>
      <c r="D31" s="52">
        <f>+Հունիս!L31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>
      <c r="A32" s="7">
        <v>4</v>
      </c>
      <c r="B32" s="8" t="s">
        <v>53</v>
      </c>
      <c r="C32" s="9"/>
      <c r="D32" s="52">
        <f>+Հունիս!L32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>
      <c r="A33" s="61" t="s">
        <v>13</v>
      </c>
      <c r="B33" s="62"/>
      <c r="C33" s="25">
        <f aca="true" t="shared" si="3" ref="C33:L33">C18+C28</f>
        <v>0</v>
      </c>
      <c r="D33" s="25">
        <f t="shared" si="3"/>
        <v>0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0</v>
      </c>
    </row>
    <row r="34" spans="1:12" s="16" customFormat="1" ht="16.5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25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  <row r="50" s="16" customFormat="1" ht="16.5"/>
    <row r="51" s="16" customFormat="1" ht="16.5"/>
    <row r="52" s="16" customFormat="1" ht="16.5"/>
    <row r="53" s="16" customFormat="1" ht="16.5"/>
    <row r="54" s="16" customFormat="1" ht="16.5"/>
    <row r="55" s="16" customFormat="1" ht="16.5"/>
    <row r="56" s="16" customFormat="1" ht="16.5"/>
    <row r="57" s="16" customFormat="1" ht="16.5"/>
    <row r="58" s="16" customFormat="1" ht="16.5"/>
    <row r="59" s="16" customFormat="1" ht="16.5"/>
    <row r="60" s="16" customFormat="1" ht="16.5"/>
    <row r="61" s="16" customFormat="1" ht="16.5"/>
    <row r="62" s="16" customFormat="1" ht="16.5"/>
    <row r="63" s="16" customFormat="1" ht="16.5"/>
    <row r="64" s="16" customFormat="1" ht="16.5"/>
    <row r="65" s="16" customFormat="1" ht="16.5"/>
    <row r="66" s="16" customFormat="1" ht="16.5"/>
    <row r="67" s="16" customFormat="1" ht="16.5"/>
    <row r="68" s="16" customFormat="1" ht="16.5"/>
    <row r="69" s="16" customFormat="1" ht="16.5"/>
    <row r="70" s="16" customFormat="1" ht="16.5"/>
    <row r="71" s="16" customFormat="1" ht="16.5"/>
    <row r="72" s="16" customFormat="1" ht="16.5"/>
    <row r="73" s="16" customFormat="1" ht="16.5"/>
    <row r="74" s="16" customFormat="1" ht="16.5"/>
    <row r="75" s="16" customFormat="1" ht="16.5"/>
    <row r="76" s="16" customFormat="1" ht="16.5"/>
    <row r="77" s="16" customFormat="1" ht="16.5"/>
    <row r="78" s="16" customFormat="1" ht="16.5"/>
    <row r="79" s="16" customFormat="1" ht="16.5"/>
    <row r="80" s="16" customFormat="1" ht="16.5"/>
    <row r="81" s="16" customFormat="1" ht="16.5"/>
    <row r="82" s="16" customFormat="1" ht="16.5"/>
    <row r="83" s="16" customFormat="1" ht="16.5"/>
    <row r="84" s="16" customFormat="1" ht="16.5"/>
    <row r="85" s="16" customFormat="1" ht="16.5"/>
    <row r="86" s="16" customFormat="1" ht="16.5"/>
    <row r="87" s="16" customFormat="1" ht="16.5"/>
    <row r="88" s="16" customFormat="1" ht="16.5"/>
    <row r="89" s="16" customFormat="1" ht="16.5"/>
    <row r="90" s="16" customFormat="1" ht="16.5"/>
    <row r="91" s="16" customFormat="1" ht="16.5"/>
    <row r="92" s="16" customFormat="1" ht="16.5"/>
    <row r="93" s="16" customFormat="1" ht="16.5"/>
    <row r="94" s="16" customFormat="1" ht="16.5"/>
    <row r="95" s="16" customFormat="1" ht="16.5"/>
    <row r="96" s="16" customFormat="1" ht="16.5"/>
    <row r="97" s="16" customFormat="1" ht="16.5"/>
    <row r="98" s="16" customFormat="1" ht="16.5"/>
    <row r="99" s="16" customFormat="1" ht="16.5"/>
    <row r="100" s="16" customFormat="1" ht="16.5"/>
    <row r="101" s="16" customFormat="1" ht="16.5"/>
    <row r="102" s="16" customFormat="1" ht="16.5"/>
    <row r="103" s="16" customFormat="1" ht="16.5"/>
    <row r="104" s="16" customFormat="1" ht="16.5"/>
    <row r="105" s="16" customFormat="1" ht="16.5"/>
    <row r="106" s="16" customFormat="1" ht="16.5"/>
    <row r="107" s="16" customFormat="1" ht="16.5"/>
    <row r="108" s="16" customFormat="1" ht="16.5"/>
    <row r="109" s="16" customFormat="1" ht="16.5"/>
    <row r="110" s="16" customFormat="1" ht="16.5"/>
    <row r="111" s="16" customFormat="1" ht="16.5"/>
    <row r="112" s="16" customFormat="1" ht="16.5"/>
    <row r="113" s="16" customFormat="1" ht="16.5"/>
    <row r="114" s="16" customFormat="1" ht="16.5"/>
    <row r="115" s="16" customFormat="1" ht="16.5"/>
    <row r="116" s="16" customFormat="1" ht="16.5"/>
    <row r="117" s="16" customFormat="1" ht="16.5"/>
    <row r="118" s="16" customFormat="1" ht="16.5"/>
    <row r="119" s="16" customFormat="1" ht="16.5"/>
    <row r="120" s="16" customFormat="1" ht="16.5"/>
    <row r="121" s="16" customFormat="1" ht="16.5"/>
    <row r="122" s="16" customFormat="1" ht="16.5"/>
    <row r="123" s="16" customFormat="1" ht="16.5"/>
    <row r="124" s="16" customFormat="1" ht="16.5"/>
    <row r="125" s="16" customFormat="1" ht="16.5"/>
    <row r="126" s="16" customFormat="1" ht="16.5"/>
    <row r="127" s="16" customFormat="1" ht="16.5"/>
    <row r="128" s="16" customFormat="1" ht="16.5"/>
    <row r="129" s="16" customFormat="1" ht="16.5"/>
    <row r="130" s="16" customFormat="1" ht="16.5"/>
    <row r="131" s="16" customFormat="1" ht="16.5"/>
    <row r="132" s="16" customFormat="1" ht="16.5"/>
    <row r="133" s="16" customFormat="1" ht="16.5"/>
    <row r="134" s="16" customFormat="1" ht="16.5"/>
    <row r="135" s="16" customFormat="1" ht="16.5"/>
    <row r="136" s="16" customFormat="1" ht="16.5"/>
    <row r="137" s="16" customFormat="1" ht="16.5"/>
    <row r="138" s="16" customFormat="1" ht="16.5"/>
    <row r="139" s="16" customFormat="1" ht="16.5"/>
    <row r="140" s="16" customFormat="1" ht="16.5"/>
    <row r="141" s="16" customFormat="1" ht="16.5"/>
    <row r="142" s="16" customFormat="1" ht="16.5"/>
    <row r="143" s="16" customFormat="1" ht="16.5"/>
    <row r="144" s="16" customFormat="1" ht="16.5"/>
    <row r="145" s="16" customFormat="1" ht="16.5"/>
    <row r="146" s="16" customFormat="1" ht="16.5"/>
    <row r="147" s="16" customFormat="1" ht="16.5"/>
    <row r="148" s="16" customFormat="1" ht="16.5"/>
    <row r="149" s="16" customFormat="1" ht="16.5"/>
    <row r="150" s="16" customFormat="1" ht="16.5"/>
    <row r="151" s="16" customFormat="1" ht="16.5"/>
    <row r="152" s="16" customFormat="1" ht="16.5"/>
    <row r="153" s="16" customFormat="1" ht="16.5"/>
    <row r="154" s="16" customFormat="1" ht="16.5"/>
    <row r="155" s="16" customFormat="1" ht="16.5"/>
    <row r="156" s="16" customFormat="1" ht="16.5"/>
    <row r="157" s="16" customFormat="1" ht="16.5"/>
    <row r="158" s="16" customFormat="1" ht="16.5"/>
    <row r="159" s="16" customFormat="1" ht="16.5"/>
    <row r="160" s="16" customFormat="1" ht="16.5"/>
    <row r="161" s="16" customFormat="1" ht="16.5"/>
    <row r="162" s="16" customFormat="1" ht="16.5"/>
    <row r="163" s="16" customFormat="1" ht="16.5"/>
    <row r="164" s="16" customFormat="1" ht="16.5"/>
    <row r="165" s="16" customFormat="1" ht="16.5"/>
    <row r="166" s="16" customFormat="1" ht="16.5"/>
    <row r="167" s="16" customFormat="1" ht="16.5"/>
    <row r="168" s="16" customFormat="1" ht="16.5"/>
    <row r="169" s="16" customFormat="1" ht="16.5"/>
    <row r="170" s="16" customFormat="1" ht="16.5"/>
    <row r="171" s="16" customFormat="1" ht="16.5"/>
    <row r="172" s="16" customFormat="1" ht="16.5"/>
    <row r="173" s="16" customFormat="1" ht="16.5"/>
    <row r="174" s="16" customFormat="1" ht="16.5"/>
    <row r="175" s="16" customFormat="1" ht="16.5"/>
    <row r="176" s="16" customFormat="1" ht="16.5"/>
    <row r="177" s="16" customFormat="1" ht="16.5"/>
    <row r="178" s="16" customFormat="1" ht="16.5"/>
    <row r="179" s="16" customFormat="1" ht="16.5"/>
    <row r="180" s="16" customFormat="1" ht="16.5"/>
    <row r="181" s="16" customFormat="1" ht="16.5"/>
    <row r="182" s="16" customFormat="1" ht="16.5"/>
    <row r="183" s="16" customFormat="1" ht="16.5"/>
    <row r="184" s="16" customFormat="1" ht="16.5"/>
    <row r="185" s="16" customFormat="1" ht="16.5"/>
    <row r="186" s="16" customFormat="1" ht="16.5"/>
    <row r="187" s="16" customFormat="1" ht="16.5"/>
    <row r="188" s="16" customFormat="1" ht="16.5"/>
    <row r="189" s="16" customFormat="1" ht="16.5"/>
    <row r="190" s="16" customFormat="1" ht="16.5"/>
    <row r="191" s="16" customFormat="1" ht="16.5"/>
    <row r="192" s="16" customFormat="1" ht="16.5"/>
    <row r="193" s="16" customFormat="1" ht="16.5"/>
    <row r="194" s="16" customFormat="1" ht="16.5"/>
    <row r="195" s="16" customFormat="1" ht="16.5"/>
    <row r="196" s="16" customFormat="1" ht="16.5"/>
    <row r="197" s="16" customFormat="1" ht="16.5"/>
    <row r="198" s="16" customFormat="1" ht="16.5"/>
    <row r="199" s="16" customFormat="1" ht="16.5"/>
    <row r="200" s="16" customFormat="1" ht="16.5"/>
    <row r="201" s="16" customFormat="1" ht="16.5"/>
    <row r="202" s="16" customFormat="1" ht="16.5"/>
    <row r="203" s="16" customFormat="1" ht="16.5"/>
    <row r="204" s="16" customFormat="1" ht="16.5"/>
    <row r="205" s="16" customFormat="1" ht="16.5"/>
    <row r="206" s="16" customFormat="1" ht="16.5"/>
    <row r="207" s="16" customFormat="1" ht="16.5"/>
    <row r="208" s="16" customFormat="1" ht="16.5"/>
    <row r="209" s="16" customFormat="1" ht="16.5"/>
    <row r="210" s="16" customFormat="1" ht="16.5"/>
    <row r="211" s="16" customFormat="1" ht="16.5"/>
    <row r="212" s="16" customFormat="1" ht="16.5"/>
    <row r="213" s="16" customFormat="1" ht="16.5"/>
    <row r="214" s="16" customFormat="1" ht="16.5"/>
    <row r="215" s="16" customFormat="1" ht="16.5"/>
    <row r="216" s="16" customFormat="1" ht="16.5"/>
    <row r="217" s="16" customFormat="1" ht="16.5"/>
    <row r="218" s="16" customFormat="1" ht="16.5"/>
    <row r="219" s="16" customFormat="1" ht="16.5"/>
    <row r="220" s="16" customFormat="1" ht="16.5"/>
    <row r="221" s="16" customFormat="1" ht="16.5"/>
    <row r="222" s="16" customFormat="1" ht="16.5"/>
    <row r="223" s="16" customFormat="1" ht="16.5"/>
    <row r="224" s="16" customFormat="1" ht="16.5"/>
    <row r="225" s="16" customFormat="1" ht="16.5"/>
    <row r="226" s="16" customFormat="1" ht="16.5"/>
    <row r="227" s="16" customFormat="1" ht="16.5"/>
    <row r="228" s="16" customFormat="1" ht="16.5"/>
    <row r="229" s="16" customFormat="1" ht="16.5"/>
    <row r="230" s="16" customFormat="1" ht="16.5"/>
    <row r="231" s="16" customFormat="1" ht="16.5"/>
    <row r="232" s="16" customFormat="1" ht="16.5"/>
    <row r="233" s="16" customFormat="1" ht="16.5"/>
    <row r="234" s="16" customFormat="1" ht="16.5"/>
    <row r="235" s="16" customFormat="1" ht="16.5"/>
    <row r="236" s="16" customFormat="1" ht="16.5"/>
    <row r="237" s="16" customFormat="1" ht="16.5"/>
  </sheetData>
  <sheetProtection sheet="1" objects="1" scenarios="1"/>
  <mergeCells count="17"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  <mergeCell ref="F16:F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37" width="9.140625" style="16" customWidth="1"/>
    <col min="38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83" t="s">
        <v>21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6.5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ht="16.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6.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16.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63" t="s">
        <v>38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>
      <c r="A16" s="64" t="s">
        <v>0</v>
      </c>
      <c r="B16" s="66" t="s">
        <v>1</v>
      </c>
      <c r="C16" s="66"/>
      <c r="D16" s="89" t="s">
        <v>36</v>
      </c>
      <c r="E16" s="66" t="s">
        <v>24</v>
      </c>
      <c r="F16" s="66" t="s">
        <v>2</v>
      </c>
      <c r="G16" s="69" t="s">
        <v>3</v>
      </c>
      <c r="H16" s="66"/>
      <c r="I16" s="66"/>
      <c r="J16" s="66"/>
      <c r="K16" s="71" t="s">
        <v>4</v>
      </c>
      <c r="L16" s="71" t="s">
        <v>37</v>
      </c>
    </row>
    <row r="17" spans="1:12" ht="48" customHeight="1" thickBot="1">
      <c r="A17" s="65"/>
      <c r="B17" s="13" t="s">
        <v>5</v>
      </c>
      <c r="C17" s="12" t="s">
        <v>6</v>
      </c>
      <c r="D17" s="90"/>
      <c r="E17" s="91"/>
      <c r="F17" s="91"/>
      <c r="G17" s="37" t="s">
        <v>19</v>
      </c>
      <c r="H17" s="13" t="s">
        <v>20</v>
      </c>
      <c r="I17" s="13" t="s">
        <v>52</v>
      </c>
      <c r="J17" s="13" t="s">
        <v>51</v>
      </c>
      <c r="K17" s="72"/>
      <c r="L17" s="72"/>
    </row>
    <row r="18" spans="1:12" ht="25.5" customHeight="1" thickBot="1">
      <c r="A18" s="61" t="s">
        <v>7</v>
      </c>
      <c r="B18" s="62"/>
      <c r="C18" s="25">
        <f>SUM(C19:C22)</f>
        <v>0</v>
      </c>
      <c r="D18" s="25">
        <f>SUM(D19:D22)</f>
        <v>0</v>
      </c>
      <c r="E18" s="25">
        <f aca="true" t="shared" si="0" ref="E18:L18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0</v>
      </c>
    </row>
    <row r="19" spans="1:12" ht="16.5">
      <c r="A19" s="49">
        <v>1</v>
      </c>
      <c r="B19" s="50" t="s">
        <v>9</v>
      </c>
      <c r="C19" s="51"/>
      <c r="D19" s="52">
        <f>+Հուլիս!L19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ht="16.5">
      <c r="A20" s="2">
        <v>2</v>
      </c>
      <c r="B20" s="3" t="s">
        <v>10</v>
      </c>
      <c r="C20" s="1"/>
      <c r="D20" s="52">
        <f>+Հուլիս!L20</f>
        <v>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0</v>
      </c>
    </row>
    <row r="21" spans="1:12" ht="16.5">
      <c r="A21" s="2">
        <v>3</v>
      </c>
      <c r="B21" s="3" t="s">
        <v>11</v>
      </c>
      <c r="C21" s="1"/>
      <c r="D21" s="52">
        <f>+Հուլիս!L21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6.5">
      <c r="A22" s="2">
        <v>4</v>
      </c>
      <c r="B22" s="3" t="s">
        <v>53</v>
      </c>
      <c r="C22" s="1"/>
      <c r="D22" s="52">
        <f>+Հուլիս!L22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0.75" customHeight="1">
      <c r="A23" s="78" t="s">
        <v>8</v>
      </c>
      <c r="B23" s="79"/>
      <c r="C23" s="5">
        <f>SUM(C24:C27)</f>
        <v>0</v>
      </c>
      <c r="D23" s="5">
        <f>SUM(D24:D27)</f>
        <v>0</v>
      </c>
      <c r="E23" s="47">
        <f aca="true" t="shared" si="1" ref="E23:L23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ht="16.5">
      <c r="A24" s="22">
        <v>1</v>
      </c>
      <c r="B24" s="23" t="s">
        <v>9</v>
      </c>
      <c r="C24" s="24"/>
      <c r="D24" s="52">
        <f>+Հուլիս!L24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ht="16.5">
      <c r="A25" s="2">
        <v>2</v>
      </c>
      <c r="B25" s="3" t="s">
        <v>10</v>
      </c>
      <c r="C25" s="1"/>
      <c r="D25" s="52">
        <f>+Հուլիս!L25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ht="16.5">
      <c r="A26" s="2">
        <v>3</v>
      </c>
      <c r="B26" s="3" t="s">
        <v>11</v>
      </c>
      <c r="C26" s="1"/>
      <c r="D26" s="52">
        <f>+Հուլիս!L26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>
      <c r="A27" s="2">
        <v>4</v>
      </c>
      <c r="B27" s="3" t="s">
        <v>53</v>
      </c>
      <c r="C27" s="1"/>
      <c r="D27" s="52">
        <f>+Հուլիս!L27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ht="16.5">
      <c r="A28" s="80" t="s">
        <v>12</v>
      </c>
      <c r="B28" s="81"/>
      <c r="C28" s="10">
        <f>SUM(C29:C32)</f>
        <v>0</v>
      </c>
      <c r="D28" s="10">
        <f>SUM(D29:D32)</f>
        <v>0</v>
      </c>
      <c r="E28" s="48">
        <f aca="true" t="shared" si="2" ref="E28:L28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ht="16.5">
      <c r="A29" s="22">
        <v>1</v>
      </c>
      <c r="B29" s="23" t="s">
        <v>9</v>
      </c>
      <c r="C29" s="24"/>
      <c r="D29" s="52">
        <f>+Հուլիս!L29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>
      <c r="A30" s="2">
        <v>2</v>
      </c>
      <c r="B30" s="3" t="s">
        <v>10</v>
      </c>
      <c r="C30" s="1"/>
      <c r="D30" s="52">
        <f>+Հուլիս!L30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ht="16.5">
      <c r="A31" s="2">
        <v>3</v>
      </c>
      <c r="B31" s="3" t="s">
        <v>11</v>
      </c>
      <c r="C31" s="1"/>
      <c r="D31" s="52">
        <f>+Հուլիս!L31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>
      <c r="A32" s="7">
        <v>4</v>
      </c>
      <c r="B32" s="8" t="s">
        <v>53</v>
      </c>
      <c r="C32" s="9"/>
      <c r="D32" s="52">
        <f>+Հուլիս!L32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>
      <c r="A33" s="61" t="s">
        <v>13</v>
      </c>
      <c r="B33" s="62"/>
      <c r="C33" s="25">
        <f aca="true" t="shared" si="3" ref="C33:L33">C18+C28</f>
        <v>0</v>
      </c>
      <c r="D33" s="25">
        <f t="shared" si="3"/>
        <v>0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0</v>
      </c>
    </row>
    <row r="34" spans="1:12" s="16" customFormat="1" ht="16.5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25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  <row r="50" s="16" customFormat="1" ht="16.5"/>
    <row r="51" s="16" customFormat="1" ht="16.5"/>
    <row r="52" s="16" customFormat="1" ht="16.5"/>
    <row r="53" s="16" customFormat="1" ht="16.5"/>
    <row r="54" s="16" customFormat="1" ht="16.5"/>
    <row r="55" s="16" customFormat="1" ht="16.5"/>
    <row r="56" s="16" customFormat="1" ht="16.5"/>
    <row r="57" s="16" customFormat="1" ht="16.5"/>
    <row r="58" s="16" customFormat="1" ht="16.5"/>
    <row r="59" s="16" customFormat="1" ht="16.5"/>
    <row r="60" s="16" customFormat="1" ht="16.5"/>
    <row r="61" s="16" customFormat="1" ht="16.5"/>
    <row r="62" s="16" customFormat="1" ht="16.5"/>
    <row r="63" s="16" customFormat="1" ht="16.5"/>
    <row r="64" s="16" customFormat="1" ht="16.5"/>
    <row r="65" s="16" customFormat="1" ht="16.5"/>
    <row r="66" s="16" customFormat="1" ht="16.5"/>
    <row r="67" s="16" customFormat="1" ht="16.5"/>
    <row r="68" s="16" customFormat="1" ht="16.5"/>
    <row r="69" s="16" customFormat="1" ht="16.5"/>
    <row r="70" s="16" customFormat="1" ht="16.5"/>
    <row r="71" s="16" customFormat="1" ht="16.5"/>
    <row r="72" s="16" customFormat="1" ht="16.5"/>
    <row r="73" s="16" customFormat="1" ht="16.5"/>
    <row r="74" s="16" customFormat="1" ht="16.5"/>
    <row r="75" s="16" customFormat="1" ht="16.5"/>
    <row r="76" s="16" customFormat="1" ht="16.5"/>
    <row r="77" s="16" customFormat="1" ht="16.5"/>
    <row r="78" s="16" customFormat="1" ht="16.5"/>
    <row r="79" s="16" customFormat="1" ht="16.5"/>
    <row r="80" s="16" customFormat="1" ht="16.5"/>
    <row r="81" s="16" customFormat="1" ht="16.5"/>
    <row r="82" s="16" customFormat="1" ht="16.5"/>
    <row r="83" s="16" customFormat="1" ht="16.5"/>
    <row r="84" s="16" customFormat="1" ht="16.5"/>
    <row r="85" s="16" customFormat="1" ht="16.5"/>
    <row r="86" s="16" customFormat="1" ht="16.5"/>
    <row r="87" s="16" customFormat="1" ht="16.5"/>
    <row r="88" s="16" customFormat="1" ht="16.5"/>
    <row r="89" s="16" customFormat="1" ht="16.5"/>
    <row r="90" s="16" customFormat="1" ht="16.5"/>
    <row r="91" s="16" customFormat="1" ht="16.5"/>
    <row r="92" s="16" customFormat="1" ht="16.5"/>
    <row r="93" s="16" customFormat="1" ht="16.5"/>
    <row r="94" s="16" customFormat="1" ht="16.5"/>
    <row r="95" s="16" customFormat="1" ht="16.5"/>
    <row r="96" s="16" customFormat="1" ht="16.5"/>
    <row r="97" s="16" customFormat="1" ht="16.5"/>
    <row r="98" s="16" customFormat="1" ht="16.5"/>
    <row r="99" s="16" customFormat="1" ht="16.5"/>
    <row r="100" s="16" customFormat="1" ht="16.5"/>
    <row r="101" s="16" customFormat="1" ht="16.5"/>
    <row r="102" s="16" customFormat="1" ht="16.5"/>
    <row r="103" s="16" customFormat="1" ht="16.5"/>
    <row r="104" s="16" customFormat="1" ht="16.5"/>
    <row r="105" s="16" customFormat="1" ht="16.5"/>
    <row r="106" s="16" customFormat="1" ht="16.5"/>
    <row r="107" s="16" customFormat="1" ht="16.5"/>
    <row r="108" s="16" customFormat="1" ht="16.5"/>
    <row r="109" s="16" customFormat="1" ht="16.5"/>
    <row r="110" s="16" customFormat="1" ht="16.5"/>
    <row r="111" s="16" customFormat="1" ht="16.5"/>
    <row r="112" s="16" customFormat="1" ht="16.5"/>
    <row r="113" s="16" customFormat="1" ht="16.5"/>
    <row r="114" s="16" customFormat="1" ht="16.5"/>
    <row r="115" s="16" customFormat="1" ht="16.5"/>
    <row r="116" s="16" customFormat="1" ht="16.5"/>
    <row r="117" s="16" customFormat="1" ht="16.5"/>
    <row r="118" s="16" customFormat="1" ht="16.5"/>
    <row r="119" s="16" customFormat="1" ht="16.5"/>
    <row r="120" s="16" customFormat="1" ht="16.5"/>
    <row r="121" s="16" customFormat="1" ht="16.5"/>
    <row r="122" s="16" customFormat="1" ht="16.5"/>
    <row r="123" s="16" customFormat="1" ht="16.5"/>
    <row r="124" s="16" customFormat="1" ht="16.5"/>
    <row r="125" s="16" customFormat="1" ht="16.5"/>
    <row r="126" s="16" customFormat="1" ht="16.5"/>
    <row r="127" s="16" customFormat="1" ht="16.5"/>
    <row r="128" s="16" customFormat="1" ht="16.5"/>
    <row r="129" s="16" customFormat="1" ht="16.5"/>
    <row r="130" s="16" customFormat="1" ht="16.5"/>
    <row r="131" s="16" customFormat="1" ht="16.5"/>
    <row r="132" s="16" customFormat="1" ht="16.5"/>
    <row r="133" s="16" customFormat="1" ht="16.5"/>
    <row r="134" s="16" customFormat="1" ht="16.5"/>
    <row r="135" s="16" customFormat="1" ht="16.5"/>
    <row r="136" s="16" customFormat="1" ht="16.5"/>
    <row r="137" s="16" customFormat="1" ht="16.5"/>
    <row r="138" s="16" customFormat="1" ht="16.5"/>
    <row r="139" s="16" customFormat="1" ht="16.5"/>
    <row r="140" s="16" customFormat="1" ht="16.5"/>
    <row r="141" s="16" customFormat="1" ht="16.5"/>
    <row r="142" s="16" customFormat="1" ht="16.5"/>
    <row r="143" s="16" customFormat="1" ht="16.5"/>
    <row r="144" s="16" customFormat="1" ht="16.5"/>
    <row r="145" s="16" customFormat="1" ht="16.5"/>
    <row r="146" s="16" customFormat="1" ht="16.5"/>
    <row r="147" s="16" customFormat="1" ht="16.5"/>
    <row r="148" s="16" customFormat="1" ht="16.5"/>
    <row r="149" s="16" customFormat="1" ht="16.5"/>
    <row r="150" s="16" customFormat="1" ht="16.5"/>
    <row r="151" s="16" customFormat="1" ht="16.5"/>
    <row r="152" s="16" customFormat="1" ht="16.5"/>
    <row r="153" s="16" customFormat="1" ht="16.5"/>
    <row r="154" s="16" customFormat="1" ht="16.5"/>
    <row r="155" s="16" customFormat="1" ht="16.5"/>
    <row r="156" s="16" customFormat="1" ht="16.5"/>
    <row r="157" s="16" customFormat="1" ht="16.5"/>
    <row r="158" s="16" customFormat="1" ht="16.5"/>
    <row r="159" s="16" customFormat="1" ht="16.5"/>
    <row r="160" s="16" customFormat="1" ht="16.5"/>
    <row r="161" s="16" customFormat="1" ht="16.5"/>
    <row r="162" s="16" customFormat="1" ht="16.5"/>
    <row r="163" s="16" customFormat="1" ht="16.5"/>
    <row r="164" s="16" customFormat="1" ht="16.5"/>
    <row r="165" s="16" customFormat="1" ht="16.5"/>
    <row r="166" s="16" customFormat="1" ht="16.5"/>
    <row r="167" s="16" customFormat="1" ht="16.5"/>
    <row r="168" s="16" customFormat="1" ht="16.5"/>
    <row r="169" s="16" customFormat="1" ht="16.5"/>
    <row r="170" s="16" customFormat="1" ht="16.5"/>
    <row r="171" s="16" customFormat="1" ht="16.5"/>
    <row r="172" s="16" customFormat="1" ht="16.5"/>
    <row r="173" s="16" customFormat="1" ht="16.5"/>
    <row r="174" s="16" customFormat="1" ht="16.5"/>
    <row r="175" s="16" customFormat="1" ht="16.5"/>
    <row r="176" s="16" customFormat="1" ht="16.5"/>
    <row r="177" s="16" customFormat="1" ht="16.5"/>
    <row r="178" s="16" customFormat="1" ht="16.5"/>
    <row r="179" s="16" customFormat="1" ht="16.5"/>
    <row r="180" s="16" customFormat="1" ht="16.5"/>
    <row r="181" s="16" customFormat="1" ht="16.5"/>
    <row r="182" s="16" customFormat="1" ht="16.5"/>
    <row r="183" s="16" customFormat="1" ht="16.5"/>
  </sheetData>
  <sheetProtection sheet="1" objects="1" scenarios="1"/>
  <mergeCells count="17"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  <mergeCell ref="F16:F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32" width="9.140625" style="16" customWidth="1"/>
    <col min="33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83" t="s">
        <v>21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6.5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ht="16.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6.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16.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63" t="s">
        <v>39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>
      <c r="A16" s="64" t="s">
        <v>0</v>
      </c>
      <c r="B16" s="66" t="s">
        <v>1</v>
      </c>
      <c r="C16" s="66"/>
      <c r="D16" s="89" t="s">
        <v>40</v>
      </c>
      <c r="E16" s="66" t="s">
        <v>24</v>
      </c>
      <c r="F16" s="66" t="s">
        <v>2</v>
      </c>
      <c r="G16" s="69" t="s">
        <v>3</v>
      </c>
      <c r="H16" s="66"/>
      <c r="I16" s="66"/>
      <c r="J16" s="66"/>
      <c r="K16" s="71" t="s">
        <v>4</v>
      </c>
      <c r="L16" s="71" t="s">
        <v>41</v>
      </c>
    </row>
    <row r="17" spans="1:12" ht="48" customHeight="1" thickBot="1">
      <c r="A17" s="65"/>
      <c r="B17" s="13" t="s">
        <v>5</v>
      </c>
      <c r="C17" s="12" t="s">
        <v>6</v>
      </c>
      <c r="D17" s="90"/>
      <c r="E17" s="91"/>
      <c r="F17" s="91"/>
      <c r="G17" s="37" t="s">
        <v>19</v>
      </c>
      <c r="H17" s="13" t="s">
        <v>20</v>
      </c>
      <c r="I17" s="13" t="s">
        <v>52</v>
      </c>
      <c r="J17" s="13" t="s">
        <v>51</v>
      </c>
      <c r="K17" s="72"/>
      <c r="L17" s="72"/>
    </row>
    <row r="18" spans="1:12" ht="25.5" customHeight="1" thickBot="1">
      <c r="A18" s="61" t="s">
        <v>7</v>
      </c>
      <c r="B18" s="62"/>
      <c r="C18" s="25">
        <f>SUM(C19:C22)</f>
        <v>0</v>
      </c>
      <c r="D18" s="25">
        <f>SUM(D19:D22)</f>
        <v>0</v>
      </c>
      <c r="E18" s="25">
        <f aca="true" t="shared" si="0" ref="E18:L18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0</v>
      </c>
    </row>
    <row r="19" spans="1:12" ht="16.5">
      <c r="A19" s="49">
        <v>1</v>
      </c>
      <c r="B19" s="50" t="s">
        <v>9</v>
      </c>
      <c r="C19" s="51"/>
      <c r="D19" s="52">
        <f>+Օգոստոս!L19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ht="16.5">
      <c r="A20" s="2">
        <v>2</v>
      </c>
      <c r="B20" s="3" t="s">
        <v>10</v>
      </c>
      <c r="C20" s="1"/>
      <c r="D20" s="52">
        <f>+Օգոստոս!L20</f>
        <v>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0</v>
      </c>
    </row>
    <row r="21" spans="1:12" ht="16.5">
      <c r="A21" s="2">
        <v>3</v>
      </c>
      <c r="B21" s="3" t="s">
        <v>11</v>
      </c>
      <c r="C21" s="1"/>
      <c r="D21" s="52">
        <f>+Օգոստոս!L21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6.5">
      <c r="A22" s="2">
        <v>4</v>
      </c>
      <c r="B22" s="3" t="s">
        <v>53</v>
      </c>
      <c r="C22" s="1"/>
      <c r="D22" s="52">
        <f>+Օգոստոս!L22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1.5" customHeight="1">
      <c r="A23" s="78" t="s">
        <v>8</v>
      </c>
      <c r="B23" s="79"/>
      <c r="C23" s="5">
        <f>SUM(C24:C27)</f>
        <v>0</v>
      </c>
      <c r="D23" s="5">
        <f>SUM(D24:D27)</f>
        <v>0</v>
      </c>
      <c r="E23" s="47">
        <f aca="true" t="shared" si="1" ref="E23:L23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ht="16.5">
      <c r="A24" s="22">
        <v>1</v>
      </c>
      <c r="B24" s="23" t="s">
        <v>9</v>
      </c>
      <c r="C24" s="24"/>
      <c r="D24" s="52">
        <f>+Օգոստոս!L24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ht="16.5">
      <c r="A25" s="2">
        <v>2</v>
      </c>
      <c r="B25" s="3" t="s">
        <v>10</v>
      </c>
      <c r="C25" s="1"/>
      <c r="D25" s="52">
        <f>+Օգոստոս!L25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ht="16.5">
      <c r="A26" s="2">
        <v>3</v>
      </c>
      <c r="B26" s="3" t="s">
        <v>11</v>
      </c>
      <c r="C26" s="1"/>
      <c r="D26" s="52">
        <f>+Օգոստոս!L26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>
      <c r="A27" s="2">
        <v>4</v>
      </c>
      <c r="B27" s="3" t="s">
        <v>53</v>
      </c>
      <c r="C27" s="1"/>
      <c r="D27" s="52">
        <f>+Օգոստոս!L27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ht="16.5">
      <c r="A28" s="80" t="s">
        <v>12</v>
      </c>
      <c r="B28" s="81"/>
      <c r="C28" s="10">
        <f>SUM(C29:C32)</f>
        <v>0</v>
      </c>
      <c r="D28" s="10">
        <f>SUM(D29:D32)</f>
        <v>0</v>
      </c>
      <c r="E28" s="48">
        <f aca="true" t="shared" si="2" ref="E28:L28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ht="16.5">
      <c r="A29" s="22">
        <v>1</v>
      </c>
      <c r="B29" s="23" t="s">
        <v>9</v>
      </c>
      <c r="C29" s="24"/>
      <c r="D29" s="52">
        <f>+Օգոստոս!L29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16.5">
      <c r="A30" s="2">
        <v>2</v>
      </c>
      <c r="B30" s="3" t="s">
        <v>10</v>
      </c>
      <c r="C30" s="1"/>
      <c r="D30" s="52">
        <f>+Օգոստոս!L30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ht="16.5">
      <c r="A31" s="2">
        <v>3</v>
      </c>
      <c r="B31" s="3" t="s">
        <v>11</v>
      </c>
      <c r="C31" s="1"/>
      <c r="D31" s="52">
        <f>+Օգոստոս!L31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>
      <c r="A32" s="7">
        <v>4</v>
      </c>
      <c r="B32" s="8" t="s">
        <v>53</v>
      </c>
      <c r="C32" s="9"/>
      <c r="D32" s="52">
        <f>+Օգոստոս!L32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>
      <c r="A33" s="61" t="s">
        <v>13</v>
      </c>
      <c r="B33" s="62"/>
      <c r="C33" s="25">
        <f aca="true" t="shared" si="3" ref="C33:L33">C18+C28</f>
        <v>0</v>
      </c>
      <c r="D33" s="4">
        <f t="shared" si="3"/>
        <v>0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0</v>
      </c>
    </row>
    <row r="34" spans="1:12" s="16" customFormat="1" ht="16.5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25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  <row r="50" s="16" customFormat="1" ht="16.5"/>
    <row r="51" s="16" customFormat="1" ht="16.5"/>
    <row r="52" s="16" customFormat="1" ht="16.5"/>
    <row r="53" s="16" customFormat="1" ht="16.5"/>
    <row r="54" s="16" customFormat="1" ht="16.5"/>
    <row r="55" s="16" customFormat="1" ht="16.5"/>
    <row r="56" s="16" customFormat="1" ht="16.5"/>
    <row r="57" s="16" customFormat="1" ht="16.5"/>
    <row r="58" s="16" customFormat="1" ht="16.5"/>
    <row r="59" s="16" customFormat="1" ht="16.5"/>
    <row r="60" s="16" customFormat="1" ht="16.5"/>
    <row r="61" s="16" customFormat="1" ht="16.5"/>
    <row r="62" s="16" customFormat="1" ht="16.5"/>
    <row r="63" s="16" customFormat="1" ht="16.5"/>
    <row r="64" s="16" customFormat="1" ht="16.5"/>
    <row r="65" s="16" customFormat="1" ht="16.5"/>
    <row r="66" s="16" customFormat="1" ht="16.5"/>
    <row r="67" s="16" customFormat="1" ht="16.5"/>
    <row r="68" s="16" customFormat="1" ht="16.5"/>
    <row r="69" s="16" customFormat="1" ht="16.5"/>
    <row r="70" s="16" customFormat="1" ht="16.5"/>
    <row r="71" s="16" customFormat="1" ht="16.5"/>
    <row r="72" s="16" customFormat="1" ht="16.5"/>
    <row r="73" s="16" customFormat="1" ht="16.5"/>
    <row r="74" s="16" customFormat="1" ht="16.5"/>
    <row r="75" s="16" customFormat="1" ht="16.5"/>
    <row r="76" s="16" customFormat="1" ht="16.5"/>
    <row r="77" s="16" customFormat="1" ht="16.5"/>
    <row r="78" s="16" customFormat="1" ht="16.5"/>
    <row r="79" s="16" customFormat="1" ht="16.5"/>
    <row r="80" s="16" customFormat="1" ht="16.5"/>
    <row r="81" s="16" customFormat="1" ht="16.5"/>
    <row r="82" s="16" customFormat="1" ht="16.5"/>
    <row r="83" s="16" customFormat="1" ht="16.5"/>
    <row r="84" s="16" customFormat="1" ht="16.5"/>
    <row r="85" s="16" customFormat="1" ht="16.5"/>
    <row r="86" s="16" customFormat="1" ht="16.5"/>
    <row r="87" s="16" customFormat="1" ht="16.5"/>
    <row r="88" s="16" customFormat="1" ht="16.5"/>
    <row r="89" s="16" customFormat="1" ht="16.5"/>
    <row r="90" s="16" customFormat="1" ht="16.5"/>
    <row r="91" s="16" customFormat="1" ht="16.5"/>
    <row r="92" s="16" customFormat="1" ht="16.5"/>
    <row r="93" s="16" customFormat="1" ht="16.5"/>
    <row r="94" s="16" customFormat="1" ht="16.5"/>
    <row r="95" s="16" customFormat="1" ht="16.5"/>
    <row r="96" s="16" customFormat="1" ht="16.5"/>
    <row r="97" s="16" customFormat="1" ht="16.5"/>
    <row r="98" s="16" customFormat="1" ht="16.5"/>
    <row r="99" s="16" customFormat="1" ht="16.5"/>
    <row r="100" s="16" customFormat="1" ht="16.5"/>
    <row r="101" s="16" customFormat="1" ht="16.5"/>
    <row r="102" s="16" customFormat="1" ht="16.5"/>
    <row r="103" s="16" customFormat="1" ht="16.5"/>
    <row r="104" s="16" customFormat="1" ht="16.5"/>
    <row r="105" s="16" customFormat="1" ht="16.5"/>
    <row r="106" s="16" customFormat="1" ht="16.5"/>
    <row r="107" s="16" customFormat="1" ht="16.5"/>
    <row r="108" s="16" customFormat="1" ht="16.5"/>
    <row r="109" s="16" customFormat="1" ht="16.5"/>
    <row r="110" s="16" customFormat="1" ht="16.5"/>
    <row r="111" s="16" customFormat="1" ht="16.5"/>
    <row r="112" s="16" customFormat="1" ht="16.5"/>
    <row r="113" s="16" customFormat="1" ht="16.5"/>
    <row r="114" s="16" customFormat="1" ht="16.5"/>
    <row r="115" s="16" customFormat="1" ht="16.5"/>
    <row r="116" s="16" customFormat="1" ht="16.5"/>
    <row r="117" s="16" customFormat="1" ht="16.5"/>
    <row r="118" s="16" customFormat="1" ht="16.5"/>
    <row r="119" s="16" customFormat="1" ht="16.5"/>
    <row r="120" s="16" customFormat="1" ht="16.5"/>
    <row r="121" s="16" customFormat="1" ht="16.5"/>
    <row r="122" s="16" customFormat="1" ht="16.5"/>
    <row r="123" s="16" customFormat="1" ht="16.5"/>
    <row r="124" s="16" customFormat="1" ht="16.5"/>
    <row r="125" s="16" customFormat="1" ht="16.5"/>
    <row r="126" s="16" customFormat="1" ht="16.5"/>
    <row r="127" s="16" customFormat="1" ht="16.5"/>
    <row r="128" s="16" customFormat="1" ht="16.5"/>
    <row r="129" s="16" customFormat="1" ht="16.5"/>
    <row r="130" s="16" customFormat="1" ht="16.5"/>
    <row r="131" s="16" customFormat="1" ht="16.5"/>
    <row r="132" s="16" customFormat="1" ht="16.5"/>
    <row r="133" s="16" customFormat="1" ht="16.5"/>
    <row r="134" s="16" customFormat="1" ht="16.5"/>
    <row r="135" s="16" customFormat="1" ht="16.5"/>
    <row r="136" s="16" customFormat="1" ht="16.5"/>
    <row r="137" s="16" customFormat="1" ht="16.5"/>
    <row r="138" s="16" customFormat="1" ht="16.5"/>
    <row r="139" s="16" customFormat="1" ht="16.5"/>
    <row r="140" s="16" customFormat="1" ht="16.5"/>
    <row r="141" s="16" customFormat="1" ht="16.5"/>
    <row r="142" s="16" customFormat="1" ht="16.5"/>
    <row r="143" s="16" customFormat="1" ht="16.5"/>
    <row r="144" s="16" customFormat="1" ht="16.5"/>
    <row r="145" s="16" customFormat="1" ht="16.5"/>
    <row r="146" s="16" customFormat="1" ht="16.5"/>
    <row r="147" s="16" customFormat="1" ht="16.5"/>
    <row r="148" s="16" customFormat="1" ht="16.5"/>
    <row r="149" s="16" customFormat="1" ht="16.5"/>
    <row r="150" s="16" customFormat="1" ht="16.5"/>
    <row r="151" s="16" customFormat="1" ht="16.5"/>
    <row r="152" s="16" customFormat="1" ht="16.5"/>
    <row r="153" s="16" customFormat="1" ht="16.5"/>
    <row r="154" s="16" customFormat="1" ht="16.5"/>
    <row r="155" s="16" customFormat="1" ht="16.5"/>
    <row r="156" s="16" customFormat="1" ht="16.5"/>
    <row r="157" s="16" customFormat="1" ht="16.5"/>
    <row r="158" s="16" customFormat="1" ht="16.5"/>
    <row r="159" s="16" customFormat="1" ht="16.5"/>
    <row r="160" s="16" customFormat="1" ht="16.5"/>
    <row r="161" s="16" customFormat="1" ht="16.5"/>
    <row r="162" s="16" customFormat="1" ht="16.5"/>
    <row r="163" s="16" customFormat="1" ht="16.5"/>
    <row r="164" s="16" customFormat="1" ht="16.5"/>
    <row r="165" s="16" customFormat="1" ht="16.5"/>
    <row r="166" s="16" customFormat="1" ht="16.5"/>
    <row r="167" s="16" customFormat="1" ht="16.5"/>
    <row r="168" s="16" customFormat="1" ht="16.5"/>
    <row r="169" s="16" customFormat="1" ht="16.5"/>
    <row r="170" s="16" customFormat="1" ht="16.5"/>
    <row r="171" s="16" customFormat="1" ht="16.5"/>
    <row r="172" s="16" customFormat="1" ht="16.5"/>
    <row r="173" s="16" customFormat="1" ht="16.5"/>
    <row r="174" s="16" customFormat="1" ht="16.5"/>
    <row r="175" s="16" customFormat="1" ht="16.5"/>
  </sheetData>
  <sheetProtection sheet="1" objects="1" scenarios="1"/>
  <mergeCells count="17"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  <mergeCell ref="F16:F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23" width="9.140625" style="16" customWidth="1"/>
    <col min="24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83" t="s">
        <v>21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6.5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ht="16.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6.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16.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63" t="s">
        <v>44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>
      <c r="A16" s="64" t="s">
        <v>0</v>
      </c>
      <c r="B16" s="66" t="s">
        <v>1</v>
      </c>
      <c r="C16" s="66"/>
      <c r="D16" s="89" t="s">
        <v>42</v>
      </c>
      <c r="E16" s="66" t="s">
        <v>24</v>
      </c>
      <c r="F16" s="66" t="s">
        <v>2</v>
      </c>
      <c r="G16" s="69" t="s">
        <v>3</v>
      </c>
      <c r="H16" s="66"/>
      <c r="I16" s="66"/>
      <c r="J16" s="66"/>
      <c r="K16" s="71" t="s">
        <v>4</v>
      </c>
      <c r="L16" s="71" t="s">
        <v>43</v>
      </c>
    </row>
    <row r="17" spans="1:12" ht="48" customHeight="1" thickBot="1">
      <c r="A17" s="65"/>
      <c r="B17" s="13" t="s">
        <v>5</v>
      </c>
      <c r="C17" s="12" t="s">
        <v>6</v>
      </c>
      <c r="D17" s="90"/>
      <c r="E17" s="91"/>
      <c r="F17" s="91"/>
      <c r="G17" s="37" t="s">
        <v>19</v>
      </c>
      <c r="H17" s="13" t="s">
        <v>20</v>
      </c>
      <c r="I17" s="13" t="s">
        <v>52</v>
      </c>
      <c r="J17" s="13" t="s">
        <v>51</v>
      </c>
      <c r="K17" s="72"/>
      <c r="L17" s="72"/>
    </row>
    <row r="18" spans="1:12" ht="25.5" customHeight="1" thickBot="1">
      <c r="A18" s="61" t="s">
        <v>7</v>
      </c>
      <c r="B18" s="62"/>
      <c r="C18" s="25">
        <f>SUM(C19:C22)</f>
        <v>0</v>
      </c>
      <c r="D18" s="25">
        <f>SUM(D19:D22)</f>
        <v>0</v>
      </c>
      <c r="E18" s="25">
        <f aca="true" t="shared" si="0" ref="E18:L18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0</v>
      </c>
    </row>
    <row r="19" spans="1:12" ht="16.5">
      <c r="A19" s="49">
        <v>1</v>
      </c>
      <c r="B19" s="50" t="s">
        <v>9</v>
      </c>
      <c r="C19" s="51"/>
      <c r="D19" s="52">
        <f>+Սեպտեմբեր!L19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ht="16.5">
      <c r="A20" s="2">
        <v>2</v>
      </c>
      <c r="B20" s="3" t="s">
        <v>10</v>
      </c>
      <c r="C20" s="1"/>
      <c r="D20" s="52">
        <f>+Սեպտեմբեր!L20</f>
        <v>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0</v>
      </c>
    </row>
    <row r="21" spans="1:12" ht="16.5">
      <c r="A21" s="2">
        <v>3</v>
      </c>
      <c r="B21" s="3" t="s">
        <v>11</v>
      </c>
      <c r="C21" s="1"/>
      <c r="D21" s="52">
        <f>+Սեպտեմբեր!L21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6.5">
      <c r="A22" s="2">
        <v>4</v>
      </c>
      <c r="B22" s="3" t="s">
        <v>53</v>
      </c>
      <c r="C22" s="1"/>
      <c r="D22" s="52">
        <f>+Սեպտեմբեր!L22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29.25" customHeight="1">
      <c r="A23" s="78" t="s">
        <v>8</v>
      </c>
      <c r="B23" s="79"/>
      <c r="C23" s="5">
        <f>SUM(C24:C27)</f>
        <v>0</v>
      </c>
      <c r="D23" s="5">
        <f>SUM(D24:D27)</f>
        <v>0</v>
      </c>
      <c r="E23" s="47">
        <f aca="true" t="shared" si="1" ref="E23:L23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ht="16.5">
      <c r="A24" s="22">
        <v>1</v>
      </c>
      <c r="B24" s="23" t="s">
        <v>9</v>
      </c>
      <c r="C24" s="24"/>
      <c r="D24" s="52">
        <f>+Սեպտեմբեր!L24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ht="16.5">
      <c r="A25" s="2">
        <v>2</v>
      </c>
      <c r="B25" s="3" t="s">
        <v>10</v>
      </c>
      <c r="C25" s="1"/>
      <c r="D25" s="52">
        <f>+Սեպտեմբեր!L25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ht="16.5">
      <c r="A26" s="2">
        <v>3</v>
      </c>
      <c r="B26" s="3" t="s">
        <v>11</v>
      </c>
      <c r="C26" s="1"/>
      <c r="D26" s="52">
        <f>+Սեպտեմբեր!L26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>
      <c r="A27" s="2">
        <v>4</v>
      </c>
      <c r="B27" s="3" t="s">
        <v>53</v>
      </c>
      <c r="C27" s="1"/>
      <c r="D27" s="52">
        <f>+Սեպտեմբեր!L27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ht="16.5">
      <c r="A28" s="80" t="s">
        <v>12</v>
      </c>
      <c r="B28" s="81"/>
      <c r="C28" s="10">
        <f>SUM(C29:C32)</f>
        <v>0</v>
      </c>
      <c r="D28" s="10">
        <f>SUM(D29:D32)</f>
        <v>0</v>
      </c>
      <c r="E28" s="48">
        <f aca="true" t="shared" si="2" ref="E28:L28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ht="16.5">
      <c r="A29" s="22">
        <v>1</v>
      </c>
      <c r="B29" s="23" t="s">
        <v>9</v>
      </c>
      <c r="C29" s="24"/>
      <c r="D29" s="52">
        <f>+Սեպտեմբեր!L29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>
      <c r="A30" s="2">
        <v>2</v>
      </c>
      <c r="B30" s="3" t="s">
        <v>10</v>
      </c>
      <c r="C30" s="1"/>
      <c r="D30" s="52">
        <f>+Սեպտեմբեր!L30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ht="16.5">
      <c r="A31" s="2">
        <v>3</v>
      </c>
      <c r="B31" s="3" t="s">
        <v>11</v>
      </c>
      <c r="C31" s="1"/>
      <c r="D31" s="52">
        <f>+Սեպտեմբեր!L31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>
      <c r="A32" s="7">
        <v>4</v>
      </c>
      <c r="B32" s="8" t="s">
        <v>53</v>
      </c>
      <c r="C32" s="9"/>
      <c r="D32" s="52">
        <f>+Սեպտեմբեր!L32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>
      <c r="A33" s="61" t="s">
        <v>13</v>
      </c>
      <c r="B33" s="62"/>
      <c r="C33" s="25">
        <f aca="true" t="shared" si="3" ref="C33:L33">C18+C28</f>
        <v>0</v>
      </c>
      <c r="D33" s="25">
        <f t="shared" si="3"/>
        <v>0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0</v>
      </c>
    </row>
    <row r="34" spans="1:12" s="16" customFormat="1" ht="16.5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25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  <row r="50" s="16" customFormat="1" ht="16.5"/>
    <row r="51" s="16" customFormat="1" ht="16.5"/>
    <row r="52" s="16" customFormat="1" ht="16.5"/>
    <row r="53" s="16" customFormat="1" ht="16.5"/>
    <row r="54" s="16" customFormat="1" ht="16.5"/>
    <row r="55" s="16" customFormat="1" ht="16.5"/>
    <row r="56" s="16" customFormat="1" ht="16.5"/>
    <row r="57" s="16" customFormat="1" ht="16.5"/>
    <row r="58" s="16" customFormat="1" ht="16.5"/>
    <row r="59" s="16" customFormat="1" ht="16.5"/>
    <row r="60" s="16" customFormat="1" ht="16.5"/>
    <row r="61" s="16" customFormat="1" ht="16.5"/>
    <row r="62" s="16" customFormat="1" ht="16.5"/>
    <row r="63" s="16" customFormat="1" ht="16.5"/>
    <row r="64" s="16" customFormat="1" ht="16.5"/>
    <row r="65" s="16" customFormat="1" ht="16.5"/>
    <row r="66" s="16" customFormat="1" ht="16.5"/>
    <row r="67" s="16" customFormat="1" ht="16.5"/>
    <row r="68" s="16" customFormat="1" ht="16.5"/>
    <row r="69" s="16" customFormat="1" ht="16.5"/>
    <row r="70" s="16" customFormat="1" ht="16.5"/>
    <row r="71" s="16" customFormat="1" ht="16.5"/>
    <row r="72" s="16" customFormat="1" ht="16.5"/>
    <row r="73" s="16" customFormat="1" ht="16.5"/>
    <row r="74" s="16" customFormat="1" ht="16.5"/>
    <row r="75" s="16" customFormat="1" ht="16.5"/>
    <row r="76" s="16" customFormat="1" ht="16.5"/>
    <row r="77" s="16" customFormat="1" ht="16.5"/>
    <row r="78" s="16" customFormat="1" ht="16.5"/>
    <row r="79" s="16" customFormat="1" ht="16.5"/>
    <row r="80" s="16" customFormat="1" ht="16.5"/>
    <row r="81" s="16" customFormat="1" ht="16.5"/>
    <row r="82" s="16" customFormat="1" ht="16.5"/>
    <row r="83" s="16" customFormat="1" ht="16.5"/>
    <row r="84" s="16" customFormat="1" ht="16.5"/>
    <row r="85" s="16" customFormat="1" ht="16.5"/>
    <row r="86" s="16" customFormat="1" ht="16.5"/>
    <row r="87" s="16" customFormat="1" ht="16.5"/>
    <row r="88" s="16" customFormat="1" ht="16.5"/>
    <row r="89" s="16" customFormat="1" ht="16.5"/>
    <row r="90" s="16" customFormat="1" ht="16.5"/>
    <row r="91" s="16" customFormat="1" ht="16.5"/>
    <row r="92" s="16" customFormat="1" ht="16.5"/>
    <row r="93" s="16" customFormat="1" ht="16.5"/>
    <row r="94" s="16" customFormat="1" ht="16.5"/>
    <row r="95" s="16" customFormat="1" ht="16.5"/>
  </sheetData>
  <sheetProtection sheet="1" objects="1" scenarios="1"/>
  <mergeCells count="17"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  <mergeCell ref="F16:F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35" width="9.140625" style="16" customWidth="1"/>
    <col min="36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83" t="s">
        <v>21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6.5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ht="16.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6.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16.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63" t="s">
        <v>47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>
      <c r="A16" s="64" t="s">
        <v>0</v>
      </c>
      <c r="B16" s="66" t="s">
        <v>1</v>
      </c>
      <c r="C16" s="66"/>
      <c r="D16" s="89" t="s">
        <v>45</v>
      </c>
      <c r="E16" s="66" t="s">
        <v>24</v>
      </c>
      <c r="F16" s="66" t="s">
        <v>2</v>
      </c>
      <c r="G16" s="69" t="s">
        <v>3</v>
      </c>
      <c r="H16" s="66"/>
      <c r="I16" s="66"/>
      <c r="J16" s="66"/>
      <c r="K16" s="71" t="s">
        <v>4</v>
      </c>
      <c r="L16" s="71" t="s">
        <v>46</v>
      </c>
    </row>
    <row r="17" spans="1:12" ht="48" customHeight="1" thickBot="1">
      <c r="A17" s="65"/>
      <c r="B17" s="13" t="s">
        <v>5</v>
      </c>
      <c r="C17" s="12" t="s">
        <v>6</v>
      </c>
      <c r="D17" s="90"/>
      <c r="E17" s="91"/>
      <c r="F17" s="91"/>
      <c r="G17" s="37" t="s">
        <v>19</v>
      </c>
      <c r="H17" s="13" t="s">
        <v>20</v>
      </c>
      <c r="I17" s="13" t="s">
        <v>52</v>
      </c>
      <c r="J17" s="13" t="s">
        <v>51</v>
      </c>
      <c r="K17" s="72"/>
      <c r="L17" s="72"/>
    </row>
    <row r="18" spans="1:12" ht="25.5" customHeight="1" thickBot="1">
      <c r="A18" s="61" t="s">
        <v>7</v>
      </c>
      <c r="B18" s="62"/>
      <c r="C18" s="25">
        <f>SUM(C19:C22)</f>
        <v>0</v>
      </c>
      <c r="D18" s="25">
        <f>SUM(D19:D22)</f>
        <v>0</v>
      </c>
      <c r="E18" s="25">
        <f aca="true" t="shared" si="0" ref="E18:L18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0</v>
      </c>
    </row>
    <row r="19" spans="1:12" ht="16.5">
      <c r="A19" s="49">
        <v>1</v>
      </c>
      <c r="B19" s="50" t="s">
        <v>9</v>
      </c>
      <c r="C19" s="51"/>
      <c r="D19" s="52">
        <f>+Հոկտեմբեր!L19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ht="16.5">
      <c r="A20" s="2">
        <v>2</v>
      </c>
      <c r="B20" s="3" t="s">
        <v>10</v>
      </c>
      <c r="C20" s="1"/>
      <c r="D20" s="52">
        <f>+Հոկտեմբեր!L20</f>
        <v>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0</v>
      </c>
    </row>
    <row r="21" spans="1:12" ht="16.5">
      <c r="A21" s="2">
        <v>3</v>
      </c>
      <c r="B21" s="3" t="s">
        <v>11</v>
      </c>
      <c r="C21" s="1"/>
      <c r="D21" s="52">
        <f>+Հոկտեմբեր!L21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6.5">
      <c r="A22" s="2">
        <v>4</v>
      </c>
      <c r="B22" s="3" t="s">
        <v>53</v>
      </c>
      <c r="C22" s="1"/>
      <c r="D22" s="52">
        <f>+Հոկտեմբեր!L22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0.75" customHeight="1">
      <c r="A23" s="78" t="s">
        <v>8</v>
      </c>
      <c r="B23" s="79"/>
      <c r="C23" s="5">
        <f>SUM(C24:C27)</f>
        <v>0</v>
      </c>
      <c r="D23" s="5">
        <f>SUM(D24:D27)</f>
        <v>0</v>
      </c>
      <c r="E23" s="47">
        <f aca="true" t="shared" si="1" ref="E23:L23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ht="16.5">
      <c r="A24" s="22">
        <v>1</v>
      </c>
      <c r="B24" s="23" t="s">
        <v>9</v>
      </c>
      <c r="C24" s="24"/>
      <c r="D24" s="52">
        <f>+Հոկտեմբեր!L24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ht="16.5">
      <c r="A25" s="2">
        <v>2</v>
      </c>
      <c r="B25" s="3" t="s">
        <v>10</v>
      </c>
      <c r="C25" s="1"/>
      <c r="D25" s="52">
        <f>+Հոկտեմբեր!L25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ht="16.5">
      <c r="A26" s="2">
        <v>3</v>
      </c>
      <c r="B26" s="3" t="s">
        <v>11</v>
      </c>
      <c r="C26" s="1"/>
      <c r="D26" s="52">
        <f>+Հոկտեմբեր!L26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>
      <c r="A27" s="2">
        <v>4</v>
      </c>
      <c r="B27" s="3" t="s">
        <v>53</v>
      </c>
      <c r="C27" s="1"/>
      <c r="D27" s="52">
        <f>+Հոկտեմբեր!L27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ht="16.5">
      <c r="A28" s="80" t="s">
        <v>12</v>
      </c>
      <c r="B28" s="81"/>
      <c r="C28" s="10">
        <f>SUM(C29:C32)</f>
        <v>0</v>
      </c>
      <c r="D28" s="10">
        <f>SUM(D29:D32)</f>
        <v>0</v>
      </c>
      <c r="E28" s="48">
        <f aca="true" t="shared" si="2" ref="E28:L28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ht="16.5">
      <c r="A29" s="22">
        <v>1</v>
      </c>
      <c r="B29" s="23" t="s">
        <v>9</v>
      </c>
      <c r="C29" s="24"/>
      <c r="D29" s="52">
        <f>+Հոկտեմբեր!L29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16.5">
      <c r="A30" s="2">
        <v>2</v>
      </c>
      <c r="B30" s="3" t="s">
        <v>10</v>
      </c>
      <c r="C30" s="1"/>
      <c r="D30" s="52">
        <f>+Հոկտեմբեր!L30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ht="16.5">
      <c r="A31" s="2">
        <v>3</v>
      </c>
      <c r="B31" s="3" t="s">
        <v>11</v>
      </c>
      <c r="C31" s="1"/>
      <c r="D31" s="52">
        <f>+Հոկտեմբեր!L31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>
      <c r="A32" s="7">
        <v>4</v>
      </c>
      <c r="B32" s="8" t="s">
        <v>53</v>
      </c>
      <c r="C32" s="9"/>
      <c r="D32" s="52">
        <f>+Հոկտեմբեր!L32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>
      <c r="A33" s="61" t="s">
        <v>13</v>
      </c>
      <c r="B33" s="62"/>
      <c r="C33" s="25">
        <f aca="true" t="shared" si="3" ref="C33:L33">C18+C28</f>
        <v>0</v>
      </c>
      <c r="D33" s="4">
        <f t="shared" si="3"/>
        <v>0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0</v>
      </c>
    </row>
    <row r="34" spans="1:12" s="16" customFormat="1" ht="16.5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25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</sheetData>
  <sheetProtection sheet="1" objects="1" scenarios="1"/>
  <mergeCells count="17"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  <mergeCell ref="F16:F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30" width="9.140625" style="16" customWidth="1"/>
    <col min="31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83" t="s">
        <v>21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6.5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ht="16.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6.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16.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63" t="s">
        <v>48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>
      <c r="A16" s="94" t="s">
        <v>0</v>
      </c>
      <c r="B16" s="74" t="s">
        <v>1</v>
      </c>
      <c r="C16" s="73"/>
      <c r="D16" s="96" t="s">
        <v>49</v>
      </c>
      <c r="E16" s="98" t="s">
        <v>24</v>
      </c>
      <c r="F16" s="98" t="s">
        <v>2</v>
      </c>
      <c r="G16" s="69" t="s">
        <v>3</v>
      </c>
      <c r="H16" s="66"/>
      <c r="I16" s="66"/>
      <c r="J16" s="66"/>
      <c r="K16" s="71" t="s">
        <v>4</v>
      </c>
      <c r="L16" s="92" t="s">
        <v>50</v>
      </c>
    </row>
    <row r="17" spans="1:12" ht="48" customHeight="1" thickBot="1">
      <c r="A17" s="95"/>
      <c r="B17" s="13" t="s">
        <v>5</v>
      </c>
      <c r="C17" s="12" t="s">
        <v>6</v>
      </c>
      <c r="D17" s="97"/>
      <c r="E17" s="99"/>
      <c r="F17" s="99"/>
      <c r="G17" s="37" t="s">
        <v>19</v>
      </c>
      <c r="H17" s="13" t="s">
        <v>20</v>
      </c>
      <c r="I17" s="13" t="s">
        <v>52</v>
      </c>
      <c r="J17" s="13" t="s">
        <v>51</v>
      </c>
      <c r="K17" s="72"/>
      <c r="L17" s="93"/>
    </row>
    <row r="18" spans="1:12" ht="25.5" customHeight="1" thickBot="1">
      <c r="A18" s="61" t="s">
        <v>7</v>
      </c>
      <c r="B18" s="62"/>
      <c r="C18" s="25">
        <f>SUM(C19:C22)</f>
        <v>0</v>
      </c>
      <c r="D18" s="25">
        <f>SUM(D19:D22)</f>
        <v>0</v>
      </c>
      <c r="E18" s="25">
        <f>SUM(E19:E22)</f>
        <v>0</v>
      </c>
      <c r="F18" s="28">
        <f aca="true" t="shared" si="0" ref="F18:L18">SUM(F19:F22)</f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0</v>
      </c>
    </row>
    <row r="19" spans="1:12" ht="16.5">
      <c r="A19" s="49">
        <v>1</v>
      </c>
      <c r="B19" s="50" t="s">
        <v>9</v>
      </c>
      <c r="C19" s="51"/>
      <c r="D19" s="52">
        <f>Նոյեմբեր!L19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ht="16.5">
      <c r="A20" s="2">
        <v>2</v>
      </c>
      <c r="B20" s="3" t="s">
        <v>10</v>
      </c>
      <c r="C20" s="1"/>
      <c r="D20" s="52">
        <f>Նոյեմբեր!L20</f>
        <v>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0</v>
      </c>
    </row>
    <row r="21" spans="1:12" ht="16.5">
      <c r="A21" s="2">
        <v>3</v>
      </c>
      <c r="B21" s="3" t="s">
        <v>11</v>
      </c>
      <c r="C21" s="1"/>
      <c r="D21" s="52">
        <f>Նոյեմբեր!L21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5" customHeight="1">
      <c r="A22" s="2">
        <v>4</v>
      </c>
      <c r="B22" s="3" t="s">
        <v>53</v>
      </c>
      <c r="C22" s="1"/>
      <c r="D22" s="52">
        <f>Նոյեմբեր!L22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8.25" customHeight="1">
      <c r="A23" s="78" t="s">
        <v>8</v>
      </c>
      <c r="B23" s="79"/>
      <c r="C23" s="5">
        <f>SUM(C24:C27)</f>
        <v>0</v>
      </c>
      <c r="D23" s="5">
        <f>SUM(D24:D27)</f>
        <v>0</v>
      </c>
      <c r="E23" s="47">
        <f aca="true" t="shared" si="1" ref="E23:L23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ht="16.5">
      <c r="A24" s="22">
        <v>1</v>
      </c>
      <c r="B24" s="23" t="s">
        <v>9</v>
      </c>
      <c r="C24" s="24"/>
      <c r="D24" s="52">
        <f>Նոյեմբեր!L24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ht="16.5">
      <c r="A25" s="2">
        <v>2</v>
      </c>
      <c r="B25" s="3" t="s">
        <v>10</v>
      </c>
      <c r="C25" s="1"/>
      <c r="D25" s="52">
        <f>Նոյեմբեր!L25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ht="16.5">
      <c r="A26" s="2">
        <v>3</v>
      </c>
      <c r="B26" s="3" t="s">
        <v>11</v>
      </c>
      <c r="C26" s="1"/>
      <c r="D26" s="52">
        <f>Նոյեմբեր!L26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>
      <c r="A27" s="2">
        <v>4</v>
      </c>
      <c r="B27" s="3" t="s">
        <v>53</v>
      </c>
      <c r="C27" s="1"/>
      <c r="D27" s="52">
        <f>Նոյեմբեր!L27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ht="16.5">
      <c r="A28" s="80" t="s">
        <v>12</v>
      </c>
      <c r="B28" s="81"/>
      <c r="C28" s="10">
        <f>SUM(C29:C32)</f>
        <v>0</v>
      </c>
      <c r="D28" s="10">
        <f>SUM(D29:D32)</f>
        <v>0</v>
      </c>
      <c r="E28" s="48">
        <f aca="true" t="shared" si="2" ref="E28:L28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ht="16.5">
      <c r="A29" s="22">
        <v>1</v>
      </c>
      <c r="B29" s="23" t="s">
        <v>9</v>
      </c>
      <c r="C29" s="24"/>
      <c r="D29" s="52">
        <f>Նոյեմբեր!L29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>
      <c r="A30" s="2">
        <v>2</v>
      </c>
      <c r="B30" s="3" t="s">
        <v>10</v>
      </c>
      <c r="C30" s="1"/>
      <c r="D30" s="52">
        <f>Նոյեմբեր!L30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ht="16.5">
      <c r="A31" s="2">
        <v>3</v>
      </c>
      <c r="B31" s="3" t="s">
        <v>11</v>
      </c>
      <c r="C31" s="1"/>
      <c r="D31" s="52">
        <f>Նոյեմբեր!L31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ht="17.25" thickBot="1">
      <c r="A32" s="7">
        <v>4</v>
      </c>
      <c r="B32" s="8" t="s">
        <v>53</v>
      </c>
      <c r="C32" s="9"/>
      <c r="D32" s="52">
        <f>Նոյեմբեր!L32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ht="17.25" thickBot="1">
      <c r="A33" s="61" t="s">
        <v>13</v>
      </c>
      <c r="B33" s="62"/>
      <c r="C33" s="25">
        <f aca="true" t="shared" si="3" ref="C33:L33">C18+C28</f>
        <v>0</v>
      </c>
      <c r="D33" s="4">
        <f t="shared" si="3"/>
        <v>0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0</v>
      </c>
    </row>
    <row r="34" spans="1:12" ht="16.5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6.5">
      <c r="A35" s="16" t="s">
        <v>25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6.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6.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16.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6.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6.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6.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6.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6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6.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6.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6.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6.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6.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6.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6.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6.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6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6.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6.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6.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6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6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6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6.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6.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6.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6.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6.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6.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6.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6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6.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6.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6.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16.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16.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ht="16.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16.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6.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16.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16.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16.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16.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ht="16.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16.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6.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16.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16.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ht="16.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ht="16.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ht="16.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ht="16.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ht="16.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ht="16.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16.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ht="16.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ht="16.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ht="16.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ht="16.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ht="16.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ht="16.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ht="16.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ht="16.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ht="16.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ht="16.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ht="16.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ht="16.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ht="16.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ht="16.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ht="16.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ht="16.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ht="16.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ht="16.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ht="16.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ht="16.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ht="16.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ht="16.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ht="16.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ht="16.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ht="16.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ht="16.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ht="16.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ht="16.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ht="16.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ht="16.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ht="16.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ht="16.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ht="16.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ht="16.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ht="16.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ht="16.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ht="16.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ht="16.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</sheetData>
  <sheetProtection sheet="1" objects="1" scenarios="1"/>
  <mergeCells count="17"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  <mergeCell ref="F16:F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https:/mul2-armavir.gov.am/tasks/292256/oneclick/6cdf38bfe4931b7c22fa12586e01386a733e09e83a830a56b6aab58c81e8f451.xlsx?token=14c79ade222d5224ee45f7ca451d6eda</cp:keywords>
  <dc:description/>
  <cp:lastModifiedBy/>
  <dcterms:created xsi:type="dcterms:W3CDTF">2015-06-05T18:17:20Z</dcterms:created>
  <dcterms:modified xsi:type="dcterms:W3CDTF">2023-06-19T11:07:42Z</dcterms:modified>
  <cp:category/>
  <cp:version/>
  <cp:contentType/>
  <cp:contentStatus/>
</cp:coreProperties>
</file>