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J66" i="1"/>
  <c r="F66"/>
  <c r="E66"/>
  <c r="L65"/>
  <c r="K65"/>
  <c r="I65"/>
  <c r="M65" s="1"/>
  <c r="G65"/>
  <c r="L64"/>
  <c r="K64"/>
  <c r="I64"/>
  <c r="M64" s="1"/>
  <c r="G64"/>
  <c r="L63"/>
  <c r="M63" s="1"/>
  <c r="I63"/>
  <c r="G63"/>
  <c r="L62"/>
  <c r="G62"/>
  <c r="I62" s="1"/>
  <c r="M62" s="1"/>
  <c r="L61"/>
  <c r="G61"/>
  <c r="I61" s="1"/>
  <c r="M61" s="1"/>
  <c r="L60"/>
  <c r="K60"/>
  <c r="I60"/>
  <c r="M60" s="1"/>
  <c r="G60"/>
  <c r="L59"/>
  <c r="K59"/>
  <c r="I59"/>
  <c r="M59" s="1"/>
  <c r="G59"/>
  <c r="L58"/>
  <c r="G58"/>
  <c r="I58" s="1"/>
  <c r="M58" s="1"/>
  <c r="L57"/>
  <c r="G57"/>
  <c r="I57" s="1"/>
  <c r="M57" s="1"/>
  <c r="L56"/>
  <c r="K56"/>
  <c r="I56"/>
  <c r="M56" s="1"/>
  <c r="G56"/>
  <c r="L55"/>
  <c r="K55"/>
  <c r="I55"/>
  <c r="M55" s="1"/>
  <c r="G55"/>
  <c r="L54"/>
  <c r="G54"/>
  <c r="I54" s="1"/>
  <c r="M54" s="1"/>
  <c r="L53"/>
  <c r="G53"/>
  <c r="I53" s="1"/>
  <c r="M53" s="1"/>
  <c r="L52"/>
  <c r="K52"/>
  <c r="I52"/>
  <c r="M52" s="1"/>
  <c r="G52"/>
  <c r="L51"/>
  <c r="K51"/>
  <c r="I51"/>
  <c r="M51" s="1"/>
  <c r="G51"/>
  <c r="L50"/>
  <c r="G50"/>
  <c r="I50" s="1"/>
  <c r="M50" s="1"/>
  <c r="L49"/>
  <c r="G49"/>
  <c r="I49" s="1"/>
  <c r="M49" s="1"/>
  <c r="L48"/>
  <c r="K48"/>
  <c r="I48"/>
  <c r="M48" s="1"/>
  <c r="G48"/>
  <c r="L47"/>
  <c r="K47"/>
  <c r="I47"/>
  <c r="M47" s="1"/>
  <c r="G47"/>
  <c r="L46"/>
  <c r="G46"/>
  <c r="I46" s="1"/>
  <c r="M46" s="1"/>
  <c r="L45"/>
  <c r="G45"/>
  <c r="I45" s="1"/>
  <c r="M45" s="1"/>
  <c r="L44"/>
  <c r="K44"/>
  <c r="I44"/>
  <c r="M44" s="1"/>
  <c r="G44"/>
  <c r="L43"/>
  <c r="K43"/>
  <c r="I43"/>
  <c r="M43" s="1"/>
  <c r="G43"/>
  <c r="L42"/>
  <c r="G42"/>
  <c r="I42" s="1"/>
  <c r="M42" s="1"/>
  <c r="L41"/>
  <c r="G41"/>
  <c r="I41" s="1"/>
  <c r="M41" s="1"/>
  <c r="L40"/>
  <c r="K40"/>
  <c r="I40"/>
  <c r="M40" s="1"/>
  <c r="G40"/>
  <c r="L39"/>
  <c r="K39"/>
  <c r="I39"/>
  <c r="M39" s="1"/>
  <c r="G39"/>
  <c r="L38"/>
  <c r="G38"/>
  <c r="I38" s="1"/>
  <c r="M38" s="1"/>
  <c r="L37"/>
  <c r="G37"/>
  <c r="I37" s="1"/>
  <c r="M37" s="1"/>
  <c r="L36"/>
  <c r="I36"/>
  <c r="M36" s="1"/>
  <c r="G36"/>
  <c r="K36" s="1"/>
  <c r="L35"/>
  <c r="K35"/>
  <c r="I35"/>
  <c r="M35" s="1"/>
  <c r="G35"/>
  <c r="L34"/>
  <c r="G34"/>
  <c r="I34" s="1"/>
  <c r="M34" s="1"/>
  <c r="L33"/>
  <c r="G33"/>
  <c r="I33" s="1"/>
  <c r="M33" s="1"/>
  <c r="L32"/>
  <c r="I32"/>
  <c r="M32" s="1"/>
  <c r="G32"/>
  <c r="K32" s="1"/>
  <c r="L31"/>
  <c r="K31"/>
  <c r="I31"/>
  <c r="M31" s="1"/>
  <c r="G31"/>
  <c r="L30"/>
  <c r="G30"/>
  <c r="I30" s="1"/>
  <c r="M30" s="1"/>
  <c r="L29"/>
  <c r="G29"/>
  <c r="I29" s="1"/>
  <c r="M29" s="1"/>
  <c r="L28"/>
  <c r="I28"/>
  <c r="M28" s="1"/>
  <c r="G28"/>
  <c r="K28" s="1"/>
  <c r="L27"/>
  <c r="K27"/>
  <c r="I27"/>
  <c r="M27" s="1"/>
  <c r="G27"/>
  <c r="L26"/>
  <c r="K26"/>
  <c r="G26"/>
  <c r="I26" s="1"/>
  <c r="M26" s="1"/>
  <c r="L25"/>
  <c r="G25"/>
  <c r="I25" s="1"/>
  <c r="M25" s="1"/>
  <c r="L24"/>
  <c r="I24"/>
  <c r="M24" s="1"/>
  <c r="G24"/>
  <c r="K24" s="1"/>
  <c r="L23"/>
  <c r="K23"/>
  <c r="I23"/>
  <c r="M23" s="1"/>
  <c r="G23"/>
  <c r="L22"/>
  <c r="K22"/>
  <c r="G22"/>
  <c r="I22" s="1"/>
  <c r="M22" s="1"/>
  <c r="L21"/>
  <c r="G21"/>
  <c r="I21" s="1"/>
  <c r="M21" s="1"/>
  <c r="L20"/>
  <c r="I20"/>
  <c r="M20" s="1"/>
  <c r="G20"/>
  <c r="K20" s="1"/>
  <c r="L19"/>
  <c r="K19"/>
  <c r="I19"/>
  <c r="M19" s="1"/>
  <c r="G19"/>
  <c r="L18"/>
  <c r="K18"/>
  <c r="G18"/>
  <c r="I18" s="1"/>
  <c r="M18" s="1"/>
  <c r="L17"/>
  <c r="G17"/>
  <c r="I17" s="1"/>
  <c r="M17" s="1"/>
  <c r="L16"/>
  <c r="I16"/>
  <c r="M16" s="1"/>
  <c r="G16"/>
  <c r="K16" s="1"/>
  <c r="L15"/>
  <c r="K15"/>
  <c r="I15"/>
  <c r="M15" s="1"/>
  <c r="G15"/>
  <c r="L14"/>
  <c r="K14"/>
  <c r="G14"/>
  <c r="I14" s="1"/>
  <c r="M14" s="1"/>
  <c r="L13"/>
  <c r="G13"/>
  <c r="I13" s="1"/>
  <c r="M13" s="1"/>
  <c r="L12"/>
  <c r="I12"/>
  <c r="M12" s="1"/>
  <c r="G12"/>
  <c r="K12" s="1"/>
  <c r="L11"/>
  <c r="K11"/>
  <c r="I11"/>
  <c r="M11" s="1"/>
  <c r="G11"/>
  <c r="L10"/>
  <c r="K10"/>
  <c r="G10"/>
  <c r="I10" s="1"/>
  <c r="M10" s="1"/>
  <c r="L9"/>
  <c r="G9"/>
  <c r="I9" s="1"/>
  <c r="M9" s="1"/>
  <c r="L8"/>
  <c r="I8"/>
  <c r="M8" s="1"/>
  <c r="G8"/>
  <c r="K8" s="1"/>
  <c r="L7"/>
  <c r="L66" s="1"/>
  <c r="K7"/>
  <c r="I7"/>
  <c r="M7" s="1"/>
  <c r="M66" s="1"/>
  <c r="G7"/>
  <c r="G66" s="1"/>
  <c r="K30" l="1"/>
  <c r="K34"/>
  <c r="K38"/>
  <c r="K42"/>
  <c r="K46"/>
  <c r="K50"/>
  <c r="K54"/>
  <c r="K58"/>
  <c r="K62"/>
  <c r="I66"/>
  <c r="K9"/>
  <c r="K66" s="1"/>
  <c r="K13"/>
  <c r="K17"/>
  <c r="K21"/>
  <c r="K25"/>
  <c r="K29"/>
  <c r="K33"/>
  <c r="K37"/>
  <c r="K41"/>
  <c r="K45"/>
  <c r="K49"/>
  <c r="K53"/>
  <c r="K57"/>
  <c r="K61"/>
</calcChain>
</file>

<file path=xl/sharedStrings.xml><?xml version="1.0" encoding="utf-8"?>
<sst xmlns="http://schemas.openxmlformats.org/spreadsheetml/2006/main" count="314" uniqueCount="135">
  <si>
    <t>Տ Ե Ղ Ե Կ Ա Ն Ք</t>
  </si>
  <si>
    <t>Հ/Հ</t>
  </si>
  <si>
    <t>Համայնքի անվանումը</t>
  </si>
  <si>
    <t>Անուն, Ազգանունը</t>
  </si>
  <si>
    <t>Զբաղեցրած պաշտոնը</t>
  </si>
  <si>
    <t>Ընդամենը (4+5)</t>
  </si>
  <si>
    <t xml:space="preserve">Վերջին մեկ տարվա միջին օրական աշխատավարձի  չափը </t>
  </si>
  <si>
    <t>կազմվել է ժամանակացույց</t>
  </si>
  <si>
    <t>պահակ</t>
  </si>
  <si>
    <t>Համայնքի ղեկավար</t>
  </si>
  <si>
    <t>աշխ. ծանրաբեռնվածության. հետ կապված</t>
  </si>
  <si>
    <t>Խորոնք</t>
  </si>
  <si>
    <t>Ջանֆիդա</t>
  </si>
  <si>
    <t>հաշվապահ</t>
  </si>
  <si>
    <t>ք.Արմավիր</t>
  </si>
  <si>
    <t>Ընդամենը մարզ</t>
  </si>
  <si>
    <r>
      <t>Չօգտագործված ամենամյա (լրացուցիչ) արձակուրդի վճարման ենթակա գումարի չափը</t>
    </r>
    <r>
      <rPr>
        <i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</t>
    </r>
    <r>
      <rPr>
        <b/>
        <sz val="12"/>
        <color indexed="8"/>
        <rFont val="GHEA Grapalat"/>
        <family val="3"/>
      </rPr>
      <t>×</t>
    </r>
    <r>
      <rPr>
        <b/>
        <i/>
        <sz val="12"/>
        <color indexed="8"/>
        <rFont val="GHEA Grapalat"/>
        <family val="3"/>
      </rPr>
      <t>7)</t>
    </r>
  </si>
  <si>
    <r>
      <t>Ընդամենը ամենամյա (լրացուցիչ) արձակուրդի օգտագործման ենթակա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(6-9)</t>
    </r>
  </si>
  <si>
    <r>
      <t xml:space="preserve">Ամենամյա (լրացուցիչ) արձակուրդը չօգտագործելու պատճառը </t>
    </r>
    <r>
      <rPr>
        <i/>
        <sz val="12"/>
        <color indexed="8"/>
        <rFont val="GHEA Grapalat"/>
        <family val="3"/>
      </rPr>
      <t>(մանրամասը նկարագրել)</t>
    </r>
  </si>
  <si>
    <t>Բաբայան Ռիտա</t>
  </si>
  <si>
    <t>ՄՄՏ հավաքարար</t>
  </si>
  <si>
    <t>Մաիլյան Արշալույս</t>
  </si>
  <si>
    <t>Սարգսյան Վարշամ</t>
  </si>
  <si>
    <t>Աշխ. անհրաժեշտությունից ելնելով</t>
  </si>
  <si>
    <t>Խուդաթյան Դավիթ</t>
  </si>
  <si>
    <t xml:space="preserve">Մայիլյան Կարեն </t>
  </si>
  <si>
    <t>տնօրեն</t>
  </si>
  <si>
    <r>
      <t xml:space="preserve">Ամենամյա (լրացուցիչ) արձակուրդի չօգտագործված օրերի թիվը </t>
    </r>
    <r>
      <rPr>
        <b/>
        <i/>
        <sz val="12"/>
        <color indexed="8"/>
        <rFont val="GHEA Grapalat"/>
        <family val="3"/>
      </rPr>
      <t>(2003-2021թթ. ներառյալ)</t>
    </r>
  </si>
  <si>
    <r>
      <t>Ամենամյա (լրացուցիչ) արձակուրդի չօգտագործված օրերի թիվը</t>
    </r>
    <r>
      <rPr>
        <b/>
        <sz val="12"/>
        <color indexed="8"/>
        <rFont val="GHEA Grapalat"/>
        <family val="3"/>
      </rPr>
      <t xml:space="preserve"> </t>
    </r>
    <r>
      <rPr>
        <b/>
        <i/>
        <sz val="12"/>
        <color indexed="8"/>
        <rFont val="GHEA Grapalat"/>
        <family val="3"/>
      </rPr>
      <t>(2022թ.)</t>
    </r>
  </si>
  <si>
    <r>
      <t xml:space="preserve">Չօգտագործված արձակուրդից օգտագործման նպատակով տրամադրված արձակուրդի օրերի թիվը </t>
    </r>
    <r>
      <rPr>
        <i/>
        <sz val="12"/>
        <color indexed="8"/>
        <rFont val="GHEA Grapalat"/>
        <family val="3"/>
      </rPr>
      <t>(2003-2022թթ. ներառյալ)</t>
    </r>
  </si>
  <si>
    <r>
      <t xml:space="preserve">Խնդրի կարգավորման ուղղությամբ կատարված աշխատանքների վերաբերյալ </t>
    </r>
    <r>
      <rPr>
        <i/>
        <sz val="12"/>
        <color indexed="8"/>
        <rFont val="GHEA Grapalat"/>
        <family val="3"/>
      </rPr>
      <t>(հաստատվել է ժամանակացույց չօգտագործված արձակուրդը 2023թ-ին տրամադրելու վերաբերյալ)</t>
    </r>
  </si>
  <si>
    <t>ՄՄՏ գրադարանավար</t>
  </si>
  <si>
    <t>Գևորգյան  Լուսինե</t>
  </si>
  <si>
    <t>ՄՄՏ հաշվապահ</t>
  </si>
  <si>
    <t>Ավաքյան Լարիսա</t>
  </si>
  <si>
    <t>ՄՄՏ տնօրեն</t>
  </si>
  <si>
    <t>Մարտիրոսյան  Արթուր</t>
  </si>
  <si>
    <t>ՄՄՏ պահակ</t>
  </si>
  <si>
    <t>Խոյ</t>
  </si>
  <si>
    <t>Արգիշտի Մեխակյան</t>
  </si>
  <si>
    <t>Համայնքների խոշորացում</t>
  </si>
  <si>
    <t>Համայնքի ղեկավարի առաջին տեղակալ</t>
  </si>
  <si>
    <t xml:space="preserve">Մկրտչյան Խաչատուր </t>
  </si>
  <si>
    <t>Համայնքի ղեկավարի տեղակալ</t>
  </si>
  <si>
    <t xml:space="preserve">Պետրոսյան Ֆելիքս </t>
  </si>
  <si>
    <t>Աշխատակազմի քարտուղար</t>
  </si>
  <si>
    <t xml:space="preserve">Սահակյան Հարություն </t>
  </si>
  <si>
    <t>Վարչական ղեկավար Այգեվան</t>
  </si>
  <si>
    <t xml:space="preserve">Միքաելյան Արթուր </t>
  </si>
  <si>
    <t>Վարչական ղեկավար Նորավան</t>
  </si>
  <si>
    <t>Բաժնի պետ</t>
  </si>
  <si>
    <t>Մանուկյան Ռուզաննա</t>
  </si>
  <si>
    <t xml:space="preserve">Ստեփանյան Արայիկ </t>
  </si>
  <si>
    <t>Գլխավոր մասնագետ</t>
  </si>
  <si>
    <t xml:space="preserve">Մարտիրոսյան Սաթենիկ </t>
  </si>
  <si>
    <t xml:space="preserve">Մելքոնյան Ռուբիկ </t>
  </si>
  <si>
    <t>Անվտանգության պատասխանատու</t>
  </si>
  <si>
    <t xml:space="preserve">Հովհաննիսյան Նոնա </t>
  </si>
  <si>
    <t>Գործավար</t>
  </si>
  <si>
    <t>Մարգարյան Ալլա</t>
  </si>
  <si>
    <t>Մեծամորի թիվ 1 մանկապարտեզ  ՀՈԱԿ</t>
  </si>
  <si>
    <t>Բաղրամյան</t>
  </si>
  <si>
    <t>Առաքելյան Շանթ</t>
  </si>
  <si>
    <t>Աշխատանքի ծանր.</t>
  </si>
  <si>
    <t>Համաձայնեցվել է ժամանակացույց</t>
  </si>
  <si>
    <t>Հարթենյան Մհեր</t>
  </si>
  <si>
    <t>Ավետիսյան Հովհան</t>
  </si>
  <si>
    <t>Ղազարյան Գոռ</t>
  </si>
  <si>
    <t>Արտամետ գյուղի վարչ. ղեկավար</t>
  </si>
  <si>
    <t>Խոսրովյան Վահրամ</t>
  </si>
  <si>
    <t>Քարակերտ գյուղի վարչ. ղեկավար</t>
  </si>
  <si>
    <t>Արոյան Ռոստամ</t>
  </si>
  <si>
    <t>Արգինա գյուղի վարչ. ղեկավար</t>
  </si>
  <si>
    <t xml:space="preserve">ՀՀ Արմավիրի մարզի համայնքներում  2023 թվականի հունվարի 1-ի դրությամբ  համայնքների ղեկավարների, աշխատակազմերի աշխատակիցների, համայնքային ենթակայության բյուջետային հիմնարկների, համայնքային ենթակայության կազմակերպությունների և այլ աշխատակիցների ամենամյա չօգտագործված արձակուրդների և այդ խնդրի կարգավորման ուղղությամբ կատարված աշխատանքների վերաբերյալ  </t>
  </si>
  <si>
    <t>Արփինե Քոչարյան</t>
  </si>
  <si>
    <t>դաշնակահար</t>
  </si>
  <si>
    <t>Ալվիթա Սուքիասյան</t>
  </si>
  <si>
    <t>դաստիարակ</t>
  </si>
  <si>
    <t>Արփենիկ Ղազարյան</t>
  </si>
  <si>
    <t>տնտեսվար</t>
  </si>
  <si>
    <t>Մեծամորի թիվ 2 մանկապարտեզ  ՀՈԱԿ</t>
  </si>
  <si>
    <t xml:space="preserve">Գայանե Կարապետյան </t>
  </si>
  <si>
    <t>Ջանֆիդայի մանկապարտեզ  ՀՈԱԿ</t>
  </si>
  <si>
    <t xml:space="preserve">Հայարփի Այվազյան </t>
  </si>
  <si>
    <t>հաշվապահ-գործավար</t>
  </si>
  <si>
    <t>Քոչարյան Գարիկ</t>
  </si>
  <si>
    <t xml:space="preserve">օժանդակ-բանվոր </t>
  </si>
  <si>
    <t>Մեծամորի բարեկարգում ՀՈԱԿ</t>
  </si>
  <si>
    <t>Սասունիկ Սաֆարյան</t>
  </si>
  <si>
    <t>Ալաշկերտի մանկապարտեզ ՀՈԱԿ</t>
  </si>
  <si>
    <t>Նաիրա Մաթեվոսյան</t>
  </si>
  <si>
    <t>Լաուրա Սահակյան</t>
  </si>
  <si>
    <t>Ալաշկերտի երաժշտական դպրոց ՀՈԱԿ</t>
  </si>
  <si>
    <t>Հասմիկ Հովհաննիսյան</t>
  </si>
  <si>
    <t>Նալբանդյանի մանկապարտեզ ՀՈԱԿ</t>
  </si>
  <si>
    <t>Սուսաննա Ղուկասյան</t>
  </si>
  <si>
    <t>Արմավիրի արվեստի դպրոց ՀՈԱԿ</t>
  </si>
  <si>
    <t>Ստյոպա Հարությունյան</t>
  </si>
  <si>
    <t>Բամբակաշատի մանկապարտեզ ՀՈԱԿ</t>
  </si>
  <si>
    <t>Ամալյա Եղիազարյան</t>
  </si>
  <si>
    <t>Մեծամորի թիվ 3 մանկապարտեզ ՀՈԱԿ</t>
  </si>
  <si>
    <t>Արմինե Ստեփանյան</t>
  </si>
  <si>
    <t>մեթոդիստ</t>
  </si>
  <si>
    <t>Սիրանուշ Պողոսյան</t>
  </si>
  <si>
    <t>Վիկտորիա Ստեփանյան</t>
  </si>
  <si>
    <t>Մարետա Բրսոյան</t>
  </si>
  <si>
    <t>Թեհմինե Պետրոսյան</t>
  </si>
  <si>
    <t>Ռուզաննա Մանուկյան</t>
  </si>
  <si>
    <t>Հայկանուշ Բաղդասարյան</t>
  </si>
  <si>
    <t>դաստիարակի օգնական</t>
  </si>
  <si>
    <t>Կարինե Մուրադով</t>
  </si>
  <si>
    <t>Թեհմինե Հակոբյան</t>
  </si>
  <si>
    <t>Աննա Գալստյան</t>
  </si>
  <si>
    <t>Արմինե Հակոբյան</t>
  </si>
  <si>
    <t>Մարինա Սիմոնյան</t>
  </si>
  <si>
    <t>Քրիստինե Իսահակյան</t>
  </si>
  <si>
    <t>ֆիզ. հրահանգիչ</t>
  </si>
  <si>
    <t>Ալլա Հակոբյան</t>
  </si>
  <si>
    <t>գործ./պարուսույց</t>
  </si>
  <si>
    <t>Լուսինե Աբրահամյան</t>
  </si>
  <si>
    <t>խոհարարի օգնական</t>
  </si>
  <si>
    <t>Սիլվա Բարսեղյան</t>
  </si>
  <si>
    <t>տնտեսվար/դռնապահ</t>
  </si>
  <si>
    <t>Տատյանա Գալստյան</t>
  </si>
  <si>
    <t>բուժքույր</t>
  </si>
  <si>
    <t>Գայանե Ավդալյան</t>
  </si>
  <si>
    <t>Աիդա Մուսաելյան</t>
  </si>
  <si>
    <t>հավաքարար</t>
  </si>
  <si>
    <t>Արմինե Կարապետյան</t>
  </si>
  <si>
    <t>Մեծամորի մարզադպրոց ՀՈԱԿ</t>
  </si>
  <si>
    <t xml:space="preserve">Սուրեն Քոչարյան </t>
  </si>
  <si>
    <t>փոխտնօրեն</t>
  </si>
  <si>
    <t xml:space="preserve">                                                                                                                              30.06.2023թ. դրությամբ                                                                 հազար դրամ (թվերը լրացնել նույնաձև)</t>
  </si>
  <si>
    <r>
      <t xml:space="preserve">Վճարված գումարի չափը </t>
    </r>
    <r>
      <rPr>
        <i/>
        <sz val="12"/>
        <color indexed="8"/>
        <rFont val="GHEA Grapalat"/>
        <family val="3"/>
      </rPr>
      <t>(30, 06 , 2023թ. դրությամբ),          (7×9)</t>
    </r>
  </si>
  <si>
    <r>
      <t xml:space="preserve">Ընդամենը ենթակա է վճարման      </t>
    </r>
    <r>
      <rPr>
        <sz val="12"/>
        <color indexed="8"/>
        <rFont val="GHEA Grapalat"/>
        <family val="3"/>
      </rPr>
      <t xml:space="preserve"> (30, 06, 2023թ. դրությամբ)            (8-11)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</si>
</sst>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b/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27"/>
  <sheetViews>
    <sheetView tabSelected="1" workbookViewId="0">
      <pane xSplit="2" ySplit="6" topLeftCell="E49" activePane="bottomRight" state="frozen"/>
      <selection pane="topRight" activeCell="C1" sqref="C1"/>
      <selection pane="bottomLeft" activeCell="A7" sqref="A7"/>
      <selection pane="bottomRight" activeCell="D4" sqref="D4:D5"/>
    </sheetView>
  </sheetViews>
  <sheetFormatPr defaultColWidth="9.6640625" defaultRowHeight="17.399999999999999"/>
  <cols>
    <col min="1" max="1" width="4.109375" style="12" customWidth="1"/>
    <col min="2" max="2" width="20.33203125" style="20" customWidth="1"/>
    <col min="3" max="3" width="27.44140625" style="20" customWidth="1"/>
    <col min="4" max="4" width="26.88671875" style="20" customWidth="1"/>
    <col min="5" max="6" width="18" style="12" customWidth="1"/>
    <col min="7" max="7" width="12.21875" style="12" customWidth="1"/>
    <col min="8" max="13" width="18" style="12" customWidth="1"/>
    <col min="14" max="14" width="30.88671875" style="12" customWidth="1"/>
    <col min="15" max="15" width="28.44140625" style="12" customWidth="1"/>
    <col min="16" max="16384" width="9.6640625" style="12"/>
  </cols>
  <sheetData>
    <row r="1" spans="1:207" s="5" customFormat="1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07" s="5" customFormat="1" ht="39.6" customHeight="1">
      <c r="A2" s="32" t="s">
        <v>73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07" s="5" customFormat="1" ht="18">
      <c r="A3" s="33" t="s">
        <v>132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207" s="5" customFormat="1" ht="15.6" customHeight="1">
      <c r="A4" s="29" t="s">
        <v>1</v>
      </c>
      <c r="B4" s="34" t="s">
        <v>2</v>
      </c>
      <c r="C4" s="27" t="s">
        <v>3</v>
      </c>
      <c r="D4" s="27" t="s">
        <v>4</v>
      </c>
      <c r="E4" s="27" t="s">
        <v>27</v>
      </c>
      <c r="F4" s="27" t="s">
        <v>28</v>
      </c>
      <c r="G4" s="27" t="s">
        <v>5</v>
      </c>
      <c r="H4" s="27" t="s">
        <v>6</v>
      </c>
      <c r="I4" s="27" t="s">
        <v>16</v>
      </c>
      <c r="J4" s="27" t="s">
        <v>29</v>
      </c>
      <c r="K4" s="27" t="s">
        <v>17</v>
      </c>
      <c r="L4" s="38" t="s">
        <v>133</v>
      </c>
      <c r="M4" s="38" t="s">
        <v>134</v>
      </c>
      <c r="N4" s="27" t="s">
        <v>18</v>
      </c>
      <c r="O4" s="27" t="s">
        <v>30</v>
      </c>
    </row>
    <row r="5" spans="1:207" s="5" customFormat="1" ht="127.8" customHeight="1">
      <c r="A5" s="30"/>
      <c r="B5" s="35"/>
      <c r="C5" s="28"/>
      <c r="D5" s="28"/>
      <c r="E5" s="36"/>
      <c r="F5" s="28"/>
      <c r="G5" s="28"/>
      <c r="H5" s="28"/>
      <c r="I5" s="37"/>
      <c r="J5" s="28"/>
      <c r="K5" s="36"/>
      <c r="L5" s="37"/>
      <c r="M5" s="37"/>
      <c r="N5" s="36"/>
      <c r="O5" s="28"/>
    </row>
    <row r="6" spans="1:207" s="5" customFormat="1" ht="16.5" customHeight="1">
      <c r="A6" s="26"/>
      <c r="B6" s="6">
        <v>1</v>
      </c>
      <c r="C6" s="4">
        <v>2</v>
      </c>
      <c r="D6" s="4">
        <v>3</v>
      </c>
      <c r="E6" s="7">
        <v>4</v>
      </c>
      <c r="F6" s="1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207" s="5" customFormat="1" ht="52.2">
      <c r="A7" s="8">
        <v>1</v>
      </c>
      <c r="B7" s="3" t="s">
        <v>11</v>
      </c>
      <c r="C7" s="6" t="s">
        <v>19</v>
      </c>
      <c r="D7" s="6" t="s">
        <v>20</v>
      </c>
      <c r="E7" s="21">
        <v>28</v>
      </c>
      <c r="F7" s="21">
        <v>20</v>
      </c>
      <c r="G7" s="1">
        <f t="shared" ref="G7:G65" si="0">E7+F7</f>
        <v>48</v>
      </c>
      <c r="H7" s="1">
        <v>4.4420000000000002</v>
      </c>
      <c r="I7" s="9">
        <f t="shared" ref="I7:I65" si="1">G7*H7</f>
        <v>213.21600000000001</v>
      </c>
      <c r="J7" s="1">
        <v>48</v>
      </c>
      <c r="K7" s="1">
        <f t="shared" ref="K7:K64" si="2">G7-J7</f>
        <v>0</v>
      </c>
      <c r="L7" s="9">
        <f t="shared" ref="L7:L64" si="3">H7*J7</f>
        <v>213.21600000000001</v>
      </c>
      <c r="M7" s="9">
        <f t="shared" ref="M7:M64" si="4">I7-L7</f>
        <v>0</v>
      </c>
      <c r="N7" s="1" t="s">
        <v>10</v>
      </c>
      <c r="O7" s="1" t="s">
        <v>7</v>
      </c>
    </row>
    <row r="8" spans="1:207" s="5" customFormat="1" ht="52.2">
      <c r="A8" s="8"/>
      <c r="B8" s="3" t="s">
        <v>11</v>
      </c>
      <c r="C8" s="6" t="s">
        <v>21</v>
      </c>
      <c r="D8" s="6" t="s">
        <v>31</v>
      </c>
      <c r="E8" s="22">
        <v>36</v>
      </c>
      <c r="F8" s="21">
        <v>20</v>
      </c>
      <c r="G8" s="1">
        <f t="shared" si="0"/>
        <v>56</v>
      </c>
      <c r="H8" s="1">
        <v>4.4420000000000002</v>
      </c>
      <c r="I8" s="9">
        <f t="shared" si="1"/>
        <v>248.75200000000001</v>
      </c>
      <c r="J8" s="1">
        <v>56</v>
      </c>
      <c r="K8" s="1">
        <f t="shared" si="2"/>
        <v>0</v>
      </c>
      <c r="L8" s="9">
        <f t="shared" si="3"/>
        <v>248.75200000000001</v>
      </c>
      <c r="M8" s="9">
        <f t="shared" si="4"/>
        <v>0</v>
      </c>
      <c r="N8" s="1" t="s">
        <v>10</v>
      </c>
      <c r="O8" s="1" t="s">
        <v>7</v>
      </c>
    </row>
    <row r="9" spans="1:207" s="5" customFormat="1" ht="52.2">
      <c r="A9" s="8"/>
      <c r="B9" s="3" t="s">
        <v>11</v>
      </c>
      <c r="C9" s="6" t="s">
        <v>32</v>
      </c>
      <c r="D9" s="6" t="s">
        <v>33</v>
      </c>
      <c r="E9" s="22">
        <v>0</v>
      </c>
      <c r="F9" s="21">
        <v>12</v>
      </c>
      <c r="G9" s="1">
        <f t="shared" si="0"/>
        <v>12</v>
      </c>
      <c r="H9" s="1">
        <v>1.1890000000000001</v>
      </c>
      <c r="I9" s="9">
        <f t="shared" si="1"/>
        <v>14.268000000000001</v>
      </c>
      <c r="J9" s="1">
        <v>0</v>
      </c>
      <c r="K9" s="1">
        <f t="shared" si="2"/>
        <v>12</v>
      </c>
      <c r="L9" s="9">
        <f t="shared" si="3"/>
        <v>0</v>
      </c>
      <c r="M9" s="9">
        <f t="shared" si="4"/>
        <v>14.268000000000001</v>
      </c>
      <c r="N9" s="1" t="s">
        <v>10</v>
      </c>
      <c r="O9" s="1" t="s">
        <v>7</v>
      </c>
    </row>
    <row r="10" spans="1:207" s="5" customFormat="1" ht="52.2">
      <c r="A10" s="8"/>
      <c r="B10" s="3" t="s">
        <v>11</v>
      </c>
      <c r="C10" s="6" t="s">
        <v>34</v>
      </c>
      <c r="D10" s="6" t="s">
        <v>35</v>
      </c>
      <c r="E10" s="22">
        <v>0</v>
      </c>
      <c r="F10" s="21">
        <v>24</v>
      </c>
      <c r="G10" s="1">
        <f t="shared" si="0"/>
        <v>24</v>
      </c>
      <c r="H10" s="1">
        <v>4.4420000000000002</v>
      </c>
      <c r="I10" s="9">
        <f t="shared" si="1"/>
        <v>106.608</v>
      </c>
      <c r="J10" s="1">
        <v>0</v>
      </c>
      <c r="K10" s="1">
        <f t="shared" si="2"/>
        <v>24</v>
      </c>
      <c r="L10" s="9">
        <f t="shared" si="3"/>
        <v>0</v>
      </c>
      <c r="M10" s="9">
        <f t="shared" si="4"/>
        <v>106.608</v>
      </c>
      <c r="N10" s="1" t="s">
        <v>10</v>
      </c>
      <c r="O10" s="1" t="s">
        <v>7</v>
      </c>
    </row>
    <row r="11" spans="1:207" s="5" customFormat="1" ht="52.2">
      <c r="A11" s="8"/>
      <c r="B11" s="3" t="s">
        <v>11</v>
      </c>
      <c r="C11" s="6" t="s">
        <v>36</v>
      </c>
      <c r="D11" s="6" t="s">
        <v>37</v>
      </c>
      <c r="E11" s="22">
        <v>0</v>
      </c>
      <c r="F11" s="21">
        <v>20</v>
      </c>
      <c r="G11" s="1">
        <f t="shared" si="0"/>
        <v>20</v>
      </c>
      <c r="H11" s="1">
        <v>4.4420000000000002</v>
      </c>
      <c r="I11" s="9">
        <f t="shared" si="1"/>
        <v>88.84</v>
      </c>
      <c r="J11" s="1">
        <v>20</v>
      </c>
      <c r="K11" s="1">
        <f t="shared" si="2"/>
        <v>0</v>
      </c>
      <c r="L11" s="9">
        <f t="shared" si="3"/>
        <v>88.84</v>
      </c>
      <c r="M11" s="9">
        <f t="shared" si="4"/>
        <v>0</v>
      </c>
      <c r="N11" s="1" t="s">
        <v>10</v>
      </c>
      <c r="O11" s="1" t="s">
        <v>7</v>
      </c>
    </row>
    <row r="12" spans="1:207" s="5" customFormat="1" ht="52.2">
      <c r="A12" s="8">
        <v>2</v>
      </c>
      <c r="B12" s="3" t="s">
        <v>38</v>
      </c>
      <c r="C12" s="6" t="s">
        <v>39</v>
      </c>
      <c r="D12" s="6" t="s">
        <v>9</v>
      </c>
      <c r="E12" s="22">
        <v>0</v>
      </c>
      <c r="F12" s="21">
        <v>24</v>
      </c>
      <c r="G12" s="1">
        <f t="shared" si="0"/>
        <v>24</v>
      </c>
      <c r="H12" s="1">
        <v>24.2</v>
      </c>
      <c r="I12" s="9">
        <f t="shared" si="1"/>
        <v>580.79999999999995</v>
      </c>
      <c r="J12" s="1">
        <v>14</v>
      </c>
      <c r="K12" s="1">
        <f t="shared" si="2"/>
        <v>10</v>
      </c>
      <c r="L12" s="9">
        <f t="shared" si="3"/>
        <v>338.8</v>
      </c>
      <c r="M12" s="9">
        <f t="shared" si="4"/>
        <v>241.99999999999994</v>
      </c>
      <c r="N12" s="1" t="s">
        <v>10</v>
      </c>
      <c r="O12" s="1" t="s">
        <v>7</v>
      </c>
    </row>
    <row r="13" spans="1:207" s="5" customFormat="1" ht="34.799999999999997">
      <c r="A13" s="8">
        <v>3</v>
      </c>
      <c r="B13" s="3" t="s">
        <v>14</v>
      </c>
      <c r="C13" s="4" t="s">
        <v>24</v>
      </c>
      <c r="D13" s="4" t="s">
        <v>9</v>
      </c>
      <c r="E13" s="10">
        <v>13</v>
      </c>
      <c r="F13" s="10">
        <v>20</v>
      </c>
      <c r="G13" s="1">
        <f t="shared" si="0"/>
        <v>33</v>
      </c>
      <c r="H13" s="7">
        <v>30.716999999999999</v>
      </c>
      <c r="I13" s="9">
        <f t="shared" si="1"/>
        <v>1013.6609999999999</v>
      </c>
      <c r="J13" s="1">
        <v>11</v>
      </c>
      <c r="K13" s="1">
        <f t="shared" si="2"/>
        <v>22</v>
      </c>
      <c r="L13" s="9">
        <f t="shared" si="3"/>
        <v>337.887</v>
      </c>
      <c r="M13" s="9">
        <f t="shared" si="4"/>
        <v>675.77399999999989</v>
      </c>
      <c r="N13" s="1" t="s">
        <v>40</v>
      </c>
      <c r="O13" s="1" t="s">
        <v>7</v>
      </c>
    </row>
    <row r="14" spans="1:207" s="13" customFormat="1" ht="34.799999999999997">
      <c r="A14" s="2"/>
      <c r="B14" s="3" t="s">
        <v>14</v>
      </c>
      <c r="C14" s="6" t="s">
        <v>22</v>
      </c>
      <c r="D14" s="6" t="s">
        <v>41</v>
      </c>
      <c r="E14" s="14">
        <v>5</v>
      </c>
      <c r="F14" s="14">
        <v>20</v>
      </c>
      <c r="G14" s="1">
        <f t="shared" si="0"/>
        <v>25</v>
      </c>
      <c r="H14" s="2">
        <v>22.559000000000001</v>
      </c>
      <c r="I14" s="9">
        <f t="shared" si="1"/>
        <v>563.97500000000002</v>
      </c>
      <c r="J14" s="2">
        <v>0</v>
      </c>
      <c r="K14" s="1">
        <f t="shared" si="2"/>
        <v>25</v>
      </c>
      <c r="L14" s="9">
        <f t="shared" si="3"/>
        <v>0</v>
      </c>
      <c r="M14" s="9">
        <f t="shared" si="4"/>
        <v>563.97500000000002</v>
      </c>
      <c r="N14" s="1" t="s">
        <v>40</v>
      </c>
      <c r="O14" s="1" t="s">
        <v>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</row>
    <row r="15" spans="1:207" s="13" customFormat="1" ht="34.799999999999997">
      <c r="A15" s="2"/>
      <c r="B15" s="3" t="s">
        <v>14</v>
      </c>
      <c r="C15" s="6" t="s">
        <v>42</v>
      </c>
      <c r="D15" s="6" t="s">
        <v>43</v>
      </c>
      <c r="E15" s="14">
        <v>0</v>
      </c>
      <c r="F15" s="14">
        <v>18</v>
      </c>
      <c r="G15" s="1">
        <f t="shared" si="0"/>
        <v>18</v>
      </c>
      <c r="H15" s="2">
        <v>21.54</v>
      </c>
      <c r="I15" s="9">
        <f t="shared" si="1"/>
        <v>387.71999999999997</v>
      </c>
      <c r="J15" s="2">
        <v>5</v>
      </c>
      <c r="K15" s="1">
        <f t="shared" si="2"/>
        <v>13</v>
      </c>
      <c r="L15" s="9">
        <f t="shared" si="3"/>
        <v>107.69999999999999</v>
      </c>
      <c r="M15" s="9">
        <f t="shared" si="4"/>
        <v>280.02</v>
      </c>
      <c r="N15" s="1" t="s">
        <v>40</v>
      </c>
      <c r="O15" s="1" t="s">
        <v>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</row>
    <row r="16" spans="1:207" s="13" customFormat="1" ht="34.799999999999997">
      <c r="A16" s="2"/>
      <c r="B16" s="3" t="s">
        <v>14</v>
      </c>
      <c r="C16" s="6" t="s">
        <v>44</v>
      </c>
      <c r="D16" s="6" t="s">
        <v>45</v>
      </c>
      <c r="E16" s="14">
        <v>0</v>
      </c>
      <c r="F16" s="14">
        <v>19</v>
      </c>
      <c r="G16" s="1">
        <f t="shared" si="0"/>
        <v>19</v>
      </c>
      <c r="H16" s="2">
        <v>18.452000000000002</v>
      </c>
      <c r="I16" s="9">
        <f t="shared" si="1"/>
        <v>350.58800000000002</v>
      </c>
      <c r="J16" s="2">
        <v>0</v>
      </c>
      <c r="K16" s="1">
        <f t="shared" si="2"/>
        <v>19</v>
      </c>
      <c r="L16" s="9">
        <f t="shared" si="3"/>
        <v>0</v>
      </c>
      <c r="M16" s="9">
        <f t="shared" si="4"/>
        <v>350.58800000000002</v>
      </c>
      <c r="N16" s="1" t="s">
        <v>40</v>
      </c>
      <c r="O16" s="1" t="s">
        <v>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</row>
    <row r="17" spans="1:207" s="13" customFormat="1" ht="34.799999999999997">
      <c r="A17" s="2"/>
      <c r="B17" s="3" t="s">
        <v>14</v>
      </c>
      <c r="C17" s="6" t="s">
        <v>46</v>
      </c>
      <c r="D17" s="6" t="s">
        <v>47</v>
      </c>
      <c r="E17" s="14">
        <v>0</v>
      </c>
      <c r="F17" s="14">
        <v>9</v>
      </c>
      <c r="G17" s="1">
        <f t="shared" si="0"/>
        <v>9</v>
      </c>
      <c r="H17" s="2">
        <v>17.786999999999999</v>
      </c>
      <c r="I17" s="9">
        <f t="shared" si="1"/>
        <v>160.083</v>
      </c>
      <c r="J17" s="2">
        <v>9</v>
      </c>
      <c r="K17" s="1">
        <f t="shared" si="2"/>
        <v>0</v>
      </c>
      <c r="L17" s="9">
        <f t="shared" si="3"/>
        <v>160.083</v>
      </c>
      <c r="M17" s="9">
        <f t="shared" si="4"/>
        <v>0</v>
      </c>
      <c r="N17" s="1" t="s">
        <v>40</v>
      </c>
      <c r="O17" s="1" t="s">
        <v>7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</row>
    <row r="18" spans="1:207" s="13" customFormat="1" ht="34.799999999999997">
      <c r="A18" s="2"/>
      <c r="B18" s="3" t="s">
        <v>14</v>
      </c>
      <c r="C18" s="6" t="s">
        <v>48</v>
      </c>
      <c r="D18" s="6" t="s">
        <v>49</v>
      </c>
      <c r="E18" s="14">
        <v>0</v>
      </c>
      <c r="F18" s="14">
        <v>14</v>
      </c>
      <c r="G18" s="1">
        <f t="shared" si="0"/>
        <v>14</v>
      </c>
      <c r="H18" s="2">
        <v>16.696000000000002</v>
      </c>
      <c r="I18" s="9">
        <f t="shared" si="1"/>
        <v>233.74400000000003</v>
      </c>
      <c r="J18" s="2">
        <v>5</v>
      </c>
      <c r="K18" s="1">
        <f t="shared" si="2"/>
        <v>9</v>
      </c>
      <c r="L18" s="9">
        <f t="shared" si="3"/>
        <v>83.48</v>
      </c>
      <c r="M18" s="9">
        <f t="shared" si="4"/>
        <v>150.26400000000001</v>
      </c>
      <c r="N18" s="1" t="s">
        <v>40</v>
      </c>
      <c r="O18" s="1" t="s">
        <v>7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</row>
    <row r="19" spans="1:207" s="13" customFormat="1" ht="34.799999999999997">
      <c r="A19" s="2"/>
      <c r="B19" s="3" t="s">
        <v>14</v>
      </c>
      <c r="C19" s="6" t="s">
        <v>51</v>
      </c>
      <c r="D19" s="6" t="s">
        <v>50</v>
      </c>
      <c r="E19" s="14">
        <v>0</v>
      </c>
      <c r="F19" s="14">
        <v>14</v>
      </c>
      <c r="G19" s="1">
        <f t="shared" si="0"/>
        <v>14</v>
      </c>
      <c r="H19" s="2">
        <v>11.871</v>
      </c>
      <c r="I19" s="9">
        <f t="shared" si="1"/>
        <v>166.19400000000002</v>
      </c>
      <c r="J19" s="2">
        <v>14</v>
      </c>
      <c r="K19" s="1">
        <f t="shared" si="2"/>
        <v>0</v>
      </c>
      <c r="L19" s="9">
        <f t="shared" si="3"/>
        <v>166.19400000000002</v>
      </c>
      <c r="M19" s="9">
        <f t="shared" si="4"/>
        <v>0</v>
      </c>
      <c r="N19" s="1" t="s">
        <v>40</v>
      </c>
      <c r="O19" s="1" t="s">
        <v>7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</row>
    <row r="20" spans="1:207" s="13" customFormat="1" ht="34.799999999999997">
      <c r="A20" s="2"/>
      <c r="B20" s="3" t="s">
        <v>14</v>
      </c>
      <c r="C20" s="6" t="s">
        <v>52</v>
      </c>
      <c r="D20" s="6" t="s">
        <v>50</v>
      </c>
      <c r="E20" s="14">
        <v>0</v>
      </c>
      <c r="F20" s="14">
        <v>10</v>
      </c>
      <c r="G20" s="1">
        <f t="shared" si="0"/>
        <v>10</v>
      </c>
      <c r="H20" s="2">
        <v>10.714</v>
      </c>
      <c r="I20" s="9">
        <f t="shared" si="1"/>
        <v>107.14</v>
      </c>
      <c r="J20" s="2">
        <v>0</v>
      </c>
      <c r="K20" s="1">
        <f t="shared" si="2"/>
        <v>10</v>
      </c>
      <c r="L20" s="9">
        <f t="shared" si="3"/>
        <v>0</v>
      </c>
      <c r="M20" s="9">
        <f t="shared" si="4"/>
        <v>107.14</v>
      </c>
      <c r="N20" s="1" t="s">
        <v>40</v>
      </c>
      <c r="O20" s="1" t="s">
        <v>7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</row>
    <row r="21" spans="1:207" s="13" customFormat="1" ht="34.799999999999997">
      <c r="A21" s="2"/>
      <c r="B21" s="3" t="s">
        <v>14</v>
      </c>
      <c r="C21" s="6" t="s">
        <v>54</v>
      </c>
      <c r="D21" s="6" t="s">
        <v>53</v>
      </c>
      <c r="E21" s="14">
        <v>0</v>
      </c>
      <c r="F21" s="14">
        <v>19</v>
      </c>
      <c r="G21" s="1">
        <f t="shared" si="0"/>
        <v>19</v>
      </c>
      <c r="H21" s="2">
        <v>9.5760000000000005</v>
      </c>
      <c r="I21" s="9">
        <f t="shared" si="1"/>
        <v>181.94400000000002</v>
      </c>
      <c r="J21" s="2">
        <v>10</v>
      </c>
      <c r="K21" s="1">
        <f t="shared" si="2"/>
        <v>9</v>
      </c>
      <c r="L21" s="9">
        <f t="shared" si="3"/>
        <v>95.76</v>
      </c>
      <c r="M21" s="9">
        <f t="shared" si="4"/>
        <v>86.184000000000012</v>
      </c>
      <c r="N21" s="1" t="s">
        <v>40</v>
      </c>
      <c r="O21" s="1" t="s">
        <v>7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</row>
    <row r="22" spans="1:207" s="13" customFormat="1" ht="34.799999999999997">
      <c r="A22" s="2"/>
      <c r="B22" s="3" t="s">
        <v>14</v>
      </c>
      <c r="C22" s="6" t="s">
        <v>55</v>
      </c>
      <c r="D22" s="6" t="s">
        <v>56</v>
      </c>
      <c r="E22" s="14">
        <v>0</v>
      </c>
      <c r="F22" s="14">
        <v>10</v>
      </c>
      <c r="G22" s="1">
        <f t="shared" si="0"/>
        <v>10</v>
      </c>
      <c r="H22" s="2">
        <v>7.0149999999999997</v>
      </c>
      <c r="I22" s="9">
        <f t="shared" si="1"/>
        <v>70.149999999999991</v>
      </c>
      <c r="J22" s="2">
        <v>10</v>
      </c>
      <c r="K22" s="1">
        <f t="shared" si="2"/>
        <v>0</v>
      </c>
      <c r="L22" s="9">
        <f t="shared" si="3"/>
        <v>70.149999999999991</v>
      </c>
      <c r="M22" s="9">
        <f t="shared" si="4"/>
        <v>0</v>
      </c>
      <c r="N22" s="1" t="s">
        <v>40</v>
      </c>
      <c r="O22" s="1" t="s">
        <v>7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</row>
    <row r="23" spans="1:207" s="13" customFormat="1" ht="34.799999999999997">
      <c r="A23" s="2"/>
      <c r="B23" s="3" t="s">
        <v>14</v>
      </c>
      <c r="C23" s="6" t="s">
        <v>57</v>
      </c>
      <c r="D23" s="6" t="s">
        <v>58</v>
      </c>
      <c r="E23" s="14">
        <v>0</v>
      </c>
      <c r="F23" s="14">
        <v>10</v>
      </c>
      <c r="G23" s="1">
        <f t="shared" si="0"/>
        <v>10</v>
      </c>
      <c r="H23" s="2">
        <v>6.5469999999999997</v>
      </c>
      <c r="I23" s="9">
        <f t="shared" si="1"/>
        <v>65.47</v>
      </c>
      <c r="J23" s="2">
        <v>0</v>
      </c>
      <c r="K23" s="1">
        <f t="shared" si="2"/>
        <v>10</v>
      </c>
      <c r="L23" s="9">
        <f t="shared" si="3"/>
        <v>0</v>
      </c>
      <c r="M23" s="9">
        <f t="shared" si="4"/>
        <v>65.47</v>
      </c>
      <c r="N23" s="1" t="s">
        <v>40</v>
      </c>
      <c r="O23" s="1" t="s">
        <v>7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</row>
    <row r="24" spans="1:207" s="5" customFormat="1" ht="52.2">
      <c r="A24" s="1">
        <v>4</v>
      </c>
      <c r="B24" s="4" t="s">
        <v>60</v>
      </c>
      <c r="C24" s="4" t="s">
        <v>74</v>
      </c>
      <c r="D24" s="4" t="s">
        <v>75</v>
      </c>
      <c r="E24" s="1">
        <v>98</v>
      </c>
      <c r="F24" s="11">
        <v>0</v>
      </c>
      <c r="G24" s="1">
        <f t="shared" si="0"/>
        <v>98</v>
      </c>
      <c r="H24" s="24">
        <v>7.1420000000000003</v>
      </c>
      <c r="I24" s="9">
        <f t="shared" si="1"/>
        <v>699.91600000000005</v>
      </c>
      <c r="J24" s="7">
        <v>0</v>
      </c>
      <c r="K24" s="1">
        <f t="shared" si="2"/>
        <v>98</v>
      </c>
      <c r="L24" s="9">
        <f t="shared" si="3"/>
        <v>0</v>
      </c>
      <c r="M24" s="9">
        <f t="shared" si="4"/>
        <v>699.91600000000005</v>
      </c>
      <c r="N24" s="1" t="s">
        <v>10</v>
      </c>
      <c r="O24" s="1" t="s">
        <v>7</v>
      </c>
    </row>
    <row r="25" spans="1:207" s="5" customFormat="1" ht="52.2">
      <c r="A25" s="1"/>
      <c r="B25" s="4" t="s">
        <v>60</v>
      </c>
      <c r="C25" s="4" t="s">
        <v>76</v>
      </c>
      <c r="D25" s="4" t="s">
        <v>77</v>
      </c>
      <c r="E25" s="1">
        <v>73</v>
      </c>
      <c r="F25" s="11">
        <v>0</v>
      </c>
      <c r="G25" s="1">
        <f t="shared" si="0"/>
        <v>73</v>
      </c>
      <c r="H25" s="25">
        <v>3.3420000000000001</v>
      </c>
      <c r="I25" s="9">
        <f t="shared" si="1"/>
        <v>243.96600000000001</v>
      </c>
      <c r="J25" s="7">
        <v>0</v>
      </c>
      <c r="K25" s="1">
        <f t="shared" si="2"/>
        <v>73</v>
      </c>
      <c r="L25" s="9">
        <f t="shared" si="3"/>
        <v>0</v>
      </c>
      <c r="M25" s="9">
        <f t="shared" si="4"/>
        <v>243.96600000000001</v>
      </c>
      <c r="N25" s="1" t="s">
        <v>10</v>
      </c>
      <c r="O25" s="1" t="s">
        <v>7</v>
      </c>
    </row>
    <row r="26" spans="1:207" s="5" customFormat="1" ht="52.2">
      <c r="A26" s="1"/>
      <c r="B26" s="4" t="s">
        <v>60</v>
      </c>
      <c r="C26" s="4" t="s">
        <v>78</v>
      </c>
      <c r="D26" s="4" t="s">
        <v>79</v>
      </c>
      <c r="E26" s="1">
        <v>78</v>
      </c>
      <c r="F26" s="11">
        <v>0</v>
      </c>
      <c r="G26" s="1">
        <f t="shared" si="0"/>
        <v>78</v>
      </c>
      <c r="H26" s="25">
        <v>6.19</v>
      </c>
      <c r="I26" s="9">
        <f t="shared" si="1"/>
        <v>482.82000000000005</v>
      </c>
      <c r="J26" s="7">
        <v>0</v>
      </c>
      <c r="K26" s="1">
        <f t="shared" si="2"/>
        <v>78</v>
      </c>
      <c r="L26" s="9">
        <f t="shared" si="3"/>
        <v>0</v>
      </c>
      <c r="M26" s="9">
        <f t="shared" si="4"/>
        <v>482.82000000000005</v>
      </c>
      <c r="N26" s="1" t="s">
        <v>10</v>
      </c>
      <c r="O26" s="1" t="s">
        <v>7</v>
      </c>
    </row>
    <row r="27" spans="1:207" s="5" customFormat="1" ht="52.2">
      <c r="A27" s="1">
        <v>2</v>
      </c>
      <c r="B27" s="4" t="s">
        <v>80</v>
      </c>
      <c r="C27" s="4" t="s">
        <v>81</v>
      </c>
      <c r="D27" s="4" t="s">
        <v>13</v>
      </c>
      <c r="E27" s="1">
        <v>147</v>
      </c>
      <c r="F27" s="11">
        <v>0</v>
      </c>
      <c r="G27" s="1">
        <f t="shared" si="0"/>
        <v>147</v>
      </c>
      <c r="H27" s="25">
        <v>3.8090000000000002</v>
      </c>
      <c r="I27" s="9">
        <f t="shared" si="1"/>
        <v>559.923</v>
      </c>
      <c r="J27" s="7">
        <v>0</v>
      </c>
      <c r="K27" s="1">
        <f t="shared" si="2"/>
        <v>147</v>
      </c>
      <c r="L27" s="9">
        <f t="shared" si="3"/>
        <v>0</v>
      </c>
      <c r="M27" s="9">
        <f t="shared" si="4"/>
        <v>559.923</v>
      </c>
      <c r="N27" s="1" t="s">
        <v>10</v>
      </c>
      <c r="O27" s="1" t="s">
        <v>7</v>
      </c>
    </row>
    <row r="28" spans="1:207" s="5" customFormat="1" ht="34.799999999999997">
      <c r="A28" s="1">
        <v>3</v>
      </c>
      <c r="B28" s="4" t="s">
        <v>12</v>
      </c>
      <c r="C28" s="4" t="s">
        <v>59</v>
      </c>
      <c r="D28" s="4" t="s">
        <v>26</v>
      </c>
      <c r="E28" s="1">
        <v>0</v>
      </c>
      <c r="F28" s="11">
        <v>11</v>
      </c>
      <c r="G28" s="1">
        <f>E28+F28</f>
        <v>11</v>
      </c>
      <c r="H28" s="15">
        <v>8.5709999999999997</v>
      </c>
      <c r="I28" s="9">
        <f>G28*H28</f>
        <v>94.280999999999992</v>
      </c>
      <c r="J28" s="7">
        <v>0</v>
      </c>
      <c r="K28" s="1">
        <f t="shared" si="2"/>
        <v>11</v>
      </c>
      <c r="L28" s="9">
        <f t="shared" si="3"/>
        <v>0</v>
      </c>
      <c r="M28" s="9">
        <f t="shared" si="4"/>
        <v>94.280999999999992</v>
      </c>
      <c r="N28" s="1" t="s">
        <v>23</v>
      </c>
      <c r="O28" s="1" t="s">
        <v>7</v>
      </c>
    </row>
    <row r="29" spans="1:207" s="5" customFormat="1" ht="52.2">
      <c r="A29" s="1"/>
      <c r="B29" s="4" t="s">
        <v>82</v>
      </c>
      <c r="C29" s="4" t="s">
        <v>83</v>
      </c>
      <c r="D29" s="4" t="s">
        <v>84</v>
      </c>
      <c r="E29" s="1">
        <v>135</v>
      </c>
      <c r="F29" s="11">
        <v>0</v>
      </c>
      <c r="G29" s="1">
        <f t="shared" si="0"/>
        <v>135</v>
      </c>
      <c r="H29" s="25">
        <v>5.8650000000000002</v>
      </c>
      <c r="I29" s="9">
        <f t="shared" si="1"/>
        <v>791.77499999999998</v>
      </c>
      <c r="J29" s="7">
        <v>0</v>
      </c>
      <c r="K29" s="1">
        <f t="shared" si="2"/>
        <v>135</v>
      </c>
      <c r="L29" s="9">
        <f t="shared" si="3"/>
        <v>0</v>
      </c>
      <c r="M29" s="9">
        <f t="shared" si="4"/>
        <v>791.77499999999998</v>
      </c>
      <c r="N29" s="1" t="s">
        <v>10</v>
      </c>
      <c r="O29" s="1" t="s">
        <v>7</v>
      </c>
    </row>
    <row r="30" spans="1:207" s="5" customFormat="1" ht="52.2">
      <c r="A30" s="1"/>
      <c r="B30" s="4" t="s">
        <v>82</v>
      </c>
      <c r="C30" s="4" t="s">
        <v>85</v>
      </c>
      <c r="D30" s="4" t="s">
        <v>86</v>
      </c>
      <c r="E30" s="1">
        <v>47</v>
      </c>
      <c r="F30" s="11">
        <v>0</v>
      </c>
      <c r="G30" s="1">
        <f t="shared" si="0"/>
        <v>47</v>
      </c>
      <c r="H30" s="25">
        <v>3.3130000000000002</v>
      </c>
      <c r="I30" s="9">
        <f t="shared" si="1"/>
        <v>155.71100000000001</v>
      </c>
      <c r="J30" s="7">
        <v>0</v>
      </c>
      <c r="K30" s="1">
        <f t="shared" si="2"/>
        <v>47</v>
      </c>
      <c r="L30" s="9">
        <f t="shared" si="3"/>
        <v>0</v>
      </c>
      <c r="M30" s="9">
        <f t="shared" si="4"/>
        <v>155.71100000000001</v>
      </c>
      <c r="N30" s="1" t="s">
        <v>10</v>
      </c>
      <c r="O30" s="1" t="s">
        <v>7</v>
      </c>
    </row>
    <row r="31" spans="1:207" s="5" customFormat="1" ht="52.2">
      <c r="A31" s="1">
        <v>4</v>
      </c>
      <c r="B31" s="4" t="s">
        <v>87</v>
      </c>
      <c r="C31" s="4" t="s">
        <v>25</v>
      </c>
      <c r="D31" s="4" t="s">
        <v>26</v>
      </c>
      <c r="E31" s="1">
        <v>53</v>
      </c>
      <c r="F31" s="11">
        <v>20</v>
      </c>
      <c r="G31" s="1">
        <f t="shared" si="0"/>
        <v>73</v>
      </c>
      <c r="H31" s="25">
        <v>13.333</v>
      </c>
      <c r="I31" s="9">
        <f t="shared" si="1"/>
        <v>973.30899999999997</v>
      </c>
      <c r="J31" s="7">
        <v>0</v>
      </c>
      <c r="K31" s="1">
        <f t="shared" si="2"/>
        <v>73</v>
      </c>
      <c r="L31" s="9">
        <f t="shared" si="3"/>
        <v>0</v>
      </c>
      <c r="M31" s="9">
        <f t="shared" si="4"/>
        <v>973.30899999999997</v>
      </c>
      <c r="N31" s="1" t="s">
        <v>10</v>
      </c>
      <c r="O31" s="1" t="s">
        <v>7</v>
      </c>
    </row>
    <row r="32" spans="1:207" s="5" customFormat="1" ht="52.2">
      <c r="A32" s="1"/>
      <c r="B32" s="4" t="s">
        <v>87</v>
      </c>
      <c r="C32" s="4" t="s">
        <v>88</v>
      </c>
      <c r="D32" s="4" t="s">
        <v>79</v>
      </c>
      <c r="E32" s="1">
        <v>70</v>
      </c>
      <c r="F32" s="11">
        <v>0</v>
      </c>
      <c r="G32" s="1">
        <f t="shared" si="0"/>
        <v>70</v>
      </c>
      <c r="H32" s="25">
        <v>5.2380000000000004</v>
      </c>
      <c r="I32" s="9">
        <f t="shared" si="1"/>
        <v>366.66</v>
      </c>
      <c r="J32" s="7">
        <v>40</v>
      </c>
      <c r="K32" s="1">
        <f t="shared" si="2"/>
        <v>30</v>
      </c>
      <c r="L32" s="9">
        <f t="shared" si="3"/>
        <v>209.52</v>
      </c>
      <c r="M32" s="9">
        <f t="shared" si="4"/>
        <v>157.14000000000001</v>
      </c>
      <c r="N32" s="1" t="s">
        <v>10</v>
      </c>
      <c r="O32" s="1" t="s">
        <v>7</v>
      </c>
    </row>
    <row r="33" spans="1:15" s="5" customFormat="1" ht="52.2">
      <c r="A33" s="1">
        <v>5</v>
      </c>
      <c r="B33" s="4" t="s">
        <v>89</v>
      </c>
      <c r="C33" s="4" t="s">
        <v>90</v>
      </c>
      <c r="D33" s="4" t="s">
        <v>77</v>
      </c>
      <c r="E33" s="1">
        <v>22</v>
      </c>
      <c r="F33" s="11">
        <v>10</v>
      </c>
      <c r="G33" s="1">
        <f t="shared" si="0"/>
        <v>32</v>
      </c>
      <c r="H33" s="25">
        <v>3.3039999999999998</v>
      </c>
      <c r="I33" s="9">
        <f t="shared" si="1"/>
        <v>105.72799999999999</v>
      </c>
      <c r="J33" s="7">
        <v>0</v>
      </c>
      <c r="K33" s="1">
        <f t="shared" si="2"/>
        <v>32</v>
      </c>
      <c r="L33" s="9">
        <f t="shared" si="3"/>
        <v>0</v>
      </c>
      <c r="M33" s="9">
        <f t="shared" si="4"/>
        <v>105.72799999999999</v>
      </c>
      <c r="N33" s="1" t="s">
        <v>10</v>
      </c>
      <c r="O33" s="1" t="s">
        <v>7</v>
      </c>
    </row>
    <row r="34" spans="1:15" s="5" customFormat="1" ht="52.2">
      <c r="A34" s="1"/>
      <c r="B34" s="4" t="s">
        <v>89</v>
      </c>
      <c r="C34" s="4" t="s">
        <v>91</v>
      </c>
      <c r="D34" s="4" t="s">
        <v>77</v>
      </c>
      <c r="E34" s="1">
        <v>22</v>
      </c>
      <c r="F34" s="11">
        <v>15</v>
      </c>
      <c r="G34" s="1">
        <f t="shared" si="0"/>
        <v>37</v>
      </c>
      <c r="H34" s="25">
        <v>3.4249999999999998</v>
      </c>
      <c r="I34" s="9">
        <f t="shared" si="1"/>
        <v>126.72499999999999</v>
      </c>
      <c r="J34" s="7">
        <v>25</v>
      </c>
      <c r="K34" s="1">
        <f t="shared" si="2"/>
        <v>12</v>
      </c>
      <c r="L34" s="9">
        <f t="shared" si="3"/>
        <v>85.625</v>
      </c>
      <c r="M34" s="9">
        <f t="shared" si="4"/>
        <v>41.099999999999994</v>
      </c>
      <c r="N34" s="1" t="s">
        <v>10</v>
      </c>
      <c r="O34" s="1" t="s">
        <v>7</v>
      </c>
    </row>
    <row r="35" spans="1:15" s="5" customFormat="1" ht="52.2">
      <c r="A35" s="1">
        <v>6</v>
      </c>
      <c r="B35" s="4" t="s">
        <v>92</v>
      </c>
      <c r="C35" s="4" t="s">
        <v>93</v>
      </c>
      <c r="D35" s="4" t="s">
        <v>26</v>
      </c>
      <c r="E35" s="1">
        <v>250</v>
      </c>
      <c r="F35" s="11">
        <v>0</v>
      </c>
      <c r="G35" s="1">
        <f t="shared" si="0"/>
        <v>250</v>
      </c>
      <c r="H35" s="25">
        <v>4.7720000000000002</v>
      </c>
      <c r="I35" s="9">
        <f t="shared" si="1"/>
        <v>1193</v>
      </c>
      <c r="J35" s="7">
        <v>250</v>
      </c>
      <c r="K35" s="1">
        <f t="shared" si="2"/>
        <v>0</v>
      </c>
      <c r="L35" s="9">
        <f t="shared" si="3"/>
        <v>1193</v>
      </c>
      <c r="M35" s="9">
        <f t="shared" si="4"/>
        <v>0</v>
      </c>
      <c r="N35" s="1" t="s">
        <v>10</v>
      </c>
      <c r="O35" s="1" t="s">
        <v>7</v>
      </c>
    </row>
    <row r="36" spans="1:15" s="5" customFormat="1" ht="52.2">
      <c r="A36" s="1">
        <v>7</v>
      </c>
      <c r="B36" s="4" t="s">
        <v>94</v>
      </c>
      <c r="C36" s="4" t="s">
        <v>95</v>
      </c>
      <c r="D36" s="4" t="s">
        <v>26</v>
      </c>
      <c r="E36" s="1">
        <v>446</v>
      </c>
      <c r="F36" s="11">
        <v>0</v>
      </c>
      <c r="G36" s="1">
        <f t="shared" si="0"/>
        <v>446</v>
      </c>
      <c r="H36" s="25">
        <v>7.4020000000000001</v>
      </c>
      <c r="I36" s="9">
        <f t="shared" si="1"/>
        <v>3301.2919999999999</v>
      </c>
      <c r="J36" s="7">
        <v>0</v>
      </c>
      <c r="K36" s="1">
        <f t="shared" si="2"/>
        <v>446</v>
      </c>
      <c r="L36" s="9">
        <f t="shared" si="3"/>
        <v>0</v>
      </c>
      <c r="M36" s="9">
        <f t="shared" si="4"/>
        <v>3301.2919999999999</v>
      </c>
      <c r="N36" s="1" t="s">
        <v>10</v>
      </c>
      <c r="O36" s="1" t="s">
        <v>7</v>
      </c>
    </row>
    <row r="37" spans="1:15" s="5" customFormat="1" ht="52.2">
      <c r="A37" s="1">
        <v>8</v>
      </c>
      <c r="B37" s="4" t="s">
        <v>96</v>
      </c>
      <c r="C37" s="4" t="s">
        <v>97</v>
      </c>
      <c r="D37" s="4" t="s">
        <v>8</v>
      </c>
      <c r="E37" s="1">
        <v>246</v>
      </c>
      <c r="F37" s="11">
        <v>0</v>
      </c>
      <c r="G37" s="1">
        <f t="shared" si="0"/>
        <v>246</v>
      </c>
      <c r="H37" s="25">
        <v>4.28</v>
      </c>
      <c r="I37" s="9">
        <f t="shared" si="1"/>
        <v>1052.8800000000001</v>
      </c>
      <c r="J37" s="7">
        <v>0</v>
      </c>
      <c r="K37" s="1">
        <f t="shared" si="2"/>
        <v>246</v>
      </c>
      <c r="L37" s="9">
        <f t="shared" si="3"/>
        <v>0</v>
      </c>
      <c r="M37" s="9">
        <f t="shared" si="4"/>
        <v>1052.8800000000001</v>
      </c>
      <c r="N37" s="1" t="s">
        <v>10</v>
      </c>
      <c r="O37" s="1" t="s">
        <v>7</v>
      </c>
    </row>
    <row r="38" spans="1:15" s="5" customFormat="1" ht="52.2">
      <c r="A38" s="1">
        <v>9</v>
      </c>
      <c r="B38" s="4" t="s">
        <v>98</v>
      </c>
      <c r="C38" s="4" t="s">
        <v>99</v>
      </c>
      <c r="D38" s="4" t="s">
        <v>26</v>
      </c>
      <c r="E38" s="1">
        <v>59</v>
      </c>
      <c r="F38" s="11">
        <v>0</v>
      </c>
      <c r="G38" s="1">
        <f t="shared" si="0"/>
        <v>59</v>
      </c>
      <c r="H38" s="25">
        <v>7.976</v>
      </c>
      <c r="I38" s="9">
        <f t="shared" si="1"/>
        <v>470.584</v>
      </c>
      <c r="J38" s="7">
        <v>0</v>
      </c>
      <c r="K38" s="1">
        <f t="shared" si="2"/>
        <v>59</v>
      </c>
      <c r="L38" s="9">
        <f t="shared" si="3"/>
        <v>0</v>
      </c>
      <c r="M38" s="9">
        <f t="shared" si="4"/>
        <v>470.584</v>
      </c>
      <c r="N38" s="1" t="s">
        <v>10</v>
      </c>
      <c r="O38" s="1" t="s">
        <v>7</v>
      </c>
    </row>
    <row r="39" spans="1:15" s="5" customFormat="1" ht="52.2">
      <c r="A39" s="1">
        <v>10</v>
      </c>
      <c r="B39" s="4" t="s">
        <v>100</v>
      </c>
      <c r="C39" s="4" t="s">
        <v>101</v>
      </c>
      <c r="D39" s="4" t="s">
        <v>102</v>
      </c>
      <c r="E39" s="1">
        <v>54</v>
      </c>
      <c r="F39" s="11">
        <v>0</v>
      </c>
      <c r="G39" s="1">
        <f t="shared" si="0"/>
        <v>54</v>
      </c>
      <c r="H39" s="25">
        <v>7.6189999999999998</v>
      </c>
      <c r="I39" s="9">
        <f t="shared" si="1"/>
        <v>411.42599999999999</v>
      </c>
      <c r="J39" s="7">
        <v>0</v>
      </c>
      <c r="K39" s="1">
        <f t="shared" si="2"/>
        <v>54</v>
      </c>
      <c r="L39" s="9">
        <f t="shared" si="3"/>
        <v>0</v>
      </c>
      <c r="M39" s="9">
        <f t="shared" si="4"/>
        <v>411.42599999999999</v>
      </c>
      <c r="N39" s="1" t="s">
        <v>10</v>
      </c>
      <c r="O39" s="1" t="s">
        <v>7</v>
      </c>
    </row>
    <row r="40" spans="1:15" s="5" customFormat="1" ht="52.2">
      <c r="A40" s="1"/>
      <c r="B40" s="4" t="s">
        <v>100</v>
      </c>
      <c r="C40" s="4" t="s">
        <v>103</v>
      </c>
      <c r="D40" s="4" t="s">
        <v>77</v>
      </c>
      <c r="E40" s="1">
        <v>55</v>
      </c>
      <c r="F40" s="11">
        <v>0</v>
      </c>
      <c r="G40" s="1">
        <f t="shared" si="0"/>
        <v>55</v>
      </c>
      <c r="H40" s="25">
        <v>6.4</v>
      </c>
      <c r="I40" s="9">
        <f t="shared" si="1"/>
        <v>352</v>
      </c>
      <c r="J40" s="7">
        <v>0</v>
      </c>
      <c r="K40" s="1">
        <f t="shared" si="2"/>
        <v>55</v>
      </c>
      <c r="L40" s="9">
        <f t="shared" si="3"/>
        <v>0</v>
      </c>
      <c r="M40" s="9">
        <f t="shared" si="4"/>
        <v>352</v>
      </c>
      <c r="N40" s="1" t="s">
        <v>10</v>
      </c>
      <c r="O40" s="1" t="s">
        <v>7</v>
      </c>
    </row>
    <row r="41" spans="1:15" s="5" customFormat="1" ht="52.2">
      <c r="A41" s="1"/>
      <c r="B41" s="4" t="s">
        <v>100</v>
      </c>
      <c r="C41" s="4" t="s">
        <v>104</v>
      </c>
      <c r="D41" s="4" t="s">
        <v>77</v>
      </c>
      <c r="E41" s="1">
        <v>50</v>
      </c>
      <c r="F41" s="11">
        <v>0</v>
      </c>
      <c r="G41" s="1">
        <f t="shared" si="0"/>
        <v>50</v>
      </c>
      <c r="H41" s="25">
        <v>4</v>
      </c>
      <c r="I41" s="9">
        <f t="shared" si="1"/>
        <v>200</v>
      </c>
      <c r="J41" s="7">
        <v>0</v>
      </c>
      <c r="K41" s="1">
        <f t="shared" si="2"/>
        <v>50</v>
      </c>
      <c r="L41" s="9">
        <f t="shared" si="3"/>
        <v>0</v>
      </c>
      <c r="M41" s="9">
        <f t="shared" si="4"/>
        <v>200</v>
      </c>
      <c r="N41" s="1" t="s">
        <v>10</v>
      </c>
      <c r="O41" s="1" t="s">
        <v>7</v>
      </c>
    </row>
    <row r="42" spans="1:15" s="5" customFormat="1" ht="52.2">
      <c r="A42" s="1"/>
      <c r="B42" s="4" t="s">
        <v>100</v>
      </c>
      <c r="C42" s="4" t="s">
        <v>105</v>
      </c>
      <c r="D42" s="4" t="s">
        <v>77</v>
      </c>
      <c r="E42" s="1">
        <v>54</v>
      </c>
      <c r="F42" s="11">
        <v>0</v>
      </c>
      <c r="G42" s="1">
        <f t="shared" si="0"/>
        <v>54</v>
      </c>
      <c r="H42" s="25">
        <v>4</v>
      </c>
      <c r="I42" s="9">
        <f t="shared" si="1"/>
        <v>216</v>
      </c>
      <c r="J42" s="7">
        <v>0</v>
      </c>
      <c r="K42" s="1">
        <f t="shared" si="2"/>
        <v>54</v>
      </c>
      <c r="L42" s="9">
        <f t="shared" si="3"/>
        <v>0</v>
      </c>
      <c r="M42" s="9">
        <f t="shared" si="4"/>
        <v>216</v>
      </c>
      <c r="N42" s="1" t="s">
        <v>10</v>
      </c>
      <c r="O42" s="1" t="s">
        <v>7</v>
      </c>
    </row>
    <row r="43" spans="1:15" s="5" customFormat="1" ht="52.2">
      <c r="A43" s="1"/>
      <c r="B43" s="4" t="s">
        <v>100</v>
      </c>
      <c r="C43" s="4" t="s">
        <v>106</v>
      </c>
      <c r="D43" s="4" t="s">
        <v>77</v>
      </c>
      <c r="E43" s="1">
        <v>51</v>
      </c>
      <c r="F43" s="11">
        <v>0</v>
      </c>
      <c r="G43" s="1">
        <f t="shared" si="0"/>
        <v>51</v>
      </c>
      <c r="H43" s="25">
        <v>6.4</v>
      </c>
      <c r="I43" s="9">
        <f t="shared" si="1"/>
        <v>326.40000000000003</v>
      </c>
      <c r="J43" s="7">
        <v>0</v>
      </c>
      <c r="K43" s="1">
        <f t="shared" si="2"/>
        <v>51</v>
      </c>
      <c r="L43" s="9">
        <f t="shared" si="3"/>
        <v>0</v>
      </c>
      <c r="M43" s="9">
        <f t="shared" si="4"/>
        <v>326.40000000000003</v>
      </c>
      <c r="N43" s="1" t="s">
        <v>10</v>
      </c>
      <c r="O43" s="1" t="s">
        <v>7</v>
      </c>
    </row>
    <row r="44" spans="1:15" s="5" customFormat="1" ht="52.2">
      <c r="A44" s="1"/>
      <c r="B44" s="4" t="s">
        <v>100</v>
      </c>
      <c r="C44" s="4" t="s">
        <v>107</v>
      </c>
      <c r="D44" s="4" t="s">
        <v>77</v>
      </c>
      <c r="E44" s="1">
        <v>25</v>
      </c>
      <c r="F44" s="11">
        <v>0</v>
      </c>
      <c r="G44" s="1">
        <f t="shared" si="0"/>
        <v>25</v>
      </c>
      <c r="H44" s="25">
        <v>6.4</v>
      </c>
      <c r="I44" s="9">
        <f t="shared" si="1"/>
        <v>160</v>
      </c>
      <c r="J44" s="7">
        <v>0</v>
      </c>
      <c r="K44" s="1">
        <f t="shared" si="2"/>
        <v>25</v>
      </c>
      <c r="L44" s="9">
        <f t="shared" si="3"/>
        <v>0</v>
      </c>
      <c r="M44" s="9">
        <f t="shared" si="4"/>
        <v>160</v>
      </c>
      <c r="N44" s="1" t="s">
        <v>10</v>
      </c>
      <c r="O44" s="1" t="s">
        <v>7</v>
      </c>
    </row>
    <row r="45" spans="1:15" s="5" customFormat="1" ht="52.2">
      <c r="A45" s="1"/>
      <c r="B45" s="4" t="s">
        <v>100</v>
      </c>
      <c r="C45" s="4" t="s">
        <v>108</v>
      </c>
      <c r="D45" s="4" t="s">
        <v>109</v>
      </c>
      <c r="E45" s="1">
        <v>46</v>
      </c>
      <c r="F45" s="11">
        <v>0</v>
      </c>
      <c r="G45" s="1">
        <f t="shared" si="0"/>
        <v>46</v>
      </c>
      <c r="H45" s="25">
        <v>5.2380000000000004</v>
      </c>
      <c r="I45" s="9">
        <f t="shared" si="1"/>
        <v>240.94800000000001</v>
      </c>
      <c r="J45" s="7">
        <v>0</v>
      </c>
      <c r="K45" s="1">
        <f t="shared" si="2"/>
        <v>46</v>
      </c>
      <c r="L45" s="9">
        <f t="shared" si="3"/>
        <v>0</v>
      </c>
      <c r="M45" s="9">
        <f t="shared" si="4"/>
        <v>240.94800000000001</v>
      </c>
      <c r="N45" s="1" t="s">
        <v>10</v>
      </c>
      <c r="O45" s="1" t="s">
        <v>7</v>
      </c>
    </row>
    <row r="46" spans="1:15" s="5" customFormat="1" ht="52.2">
      <c r="A46" s="1"/>
      <c r="B46" s="4" t="s">
        <v>100</v>
      </c>
      <c r="C46" s="4" t="s">
        <v>110</v>
      </c>
      <c r="D46" s="4" t="s">
        <v>109</v>
      </c>
      <c r="E46" s="1">
        <v>49</v>
      </c>
      <c r="F46" s="11">
        <v>0</v>
      </c>
      <c r="G46" s="1">
        <f t="shared" si="0"/>
        <v>49</v>
      </c>
      <c r="H46" s="25">
        <v>5.2380000000000004</v>
      </c>
      <c r="I46" s="9">
        <f t="shared" si="1"/>
        <v>256.66200000000003</v>
      </c>
      <c r="J46" s="7">
        <v>0</v>
      </c>
      <c r="K46" s="1">
        <f t="shared" si="2"/>
        <v>49</v>
      </c>
      <c r="L46" s="9">
        <f t="shared" si="3"/>
        <v>0</v>
      </c>
      <c r="M46" s="9">
        <f t="shared" si="4"/>
        <v>256.66200000000003</v>
      </c>
      <c r="N46" s="1" t="s">
        <v>10</v>
      </c>
      <c r="O46" s="1" t="s">
        <v>7</v>
      </c>
    </row>
    <row r="47" spans="1:15" s="5" customFormat="1" ht="52.2">
      <c r="A47" s="1"/>
      <c r="B47" s="4" t="s">
        <v>100</v>
      </c>
      <c r="C47" s="4" t="s">
        <v>111</v>
      </c>
      <c r="D47" s="4" t="s">
        <v>109</v>
      </c>
      <c r="E47" s="1">
        <v>20</v>
      </c>
      <c r="F47" s="11">
        <v>0</v>
      </c>
      <c r="G47" s="1">
        <f t="shared" si="0"/>
        <v>20</v>
      </c>
      <c r="H47" s="25">
        <v>5.2380000000000004</v>
      </c>
      <c r="I47" s="9">
        <f t="shared" si="1"/>
        <v>104.76</v>
      </c>
      <c r="J47" s="7">
        <v>0</v>
      </c>
      <c r="K47" s="1">
        <f t="shared" si="2"/>
        <v>20</v>
      </c>
      <c r="L47" s="9">
        <f t="shared" si="3"/>
        <v>0</v>
      </c>
      <c r="M47" s="9">
        <f t="shared" si="4"/>
        <v>104.76</v>
      </c>
      <c r="N47" s="1" t="s">
        <v>10</v>
      </c>
      <c r="O47" s="1" t="s">
        <v>7</v>
      </c>
    </row>
    <row r="48" spans="1:15" s="5" customFormat="1" ht="52.2">
      <c r="A48" s="1"/>
      <c r="B48" s="4" t="s">
        <v>100</v>
      </c>
      <c r="C48" s="4" t="s">
        <v>112</v>
      </c>
      <c r="D48" s="4" t="s">
        <v>109</v>
      </c>
      <c r="E48" s="1">
        <v>28</v>
      </c>
      <c r="F48" s="11">
        <v>0</v>
      </c>
      <c r="G48" s="1">
        <f t="shared" si="0"/>
        <v>28</v>
      </c>
      <c r="H48" s="25">
        <v>5.2380000000000004</v>
      </c>
      <c r="I48" s="9">
        <f t="shared" si="1"/>
        <v>146.66400000000002</v>
      </c>
      <c r="J48" s="7">
        <v>0</v>
      </c>
      <c r="K48" s="1">
        <f t="shared" si="2"/>
        <v>28</v>
      </c>
      <c r="L48" s="9">
        <f t="shared" si="3"/>
        <v>0</v>
      </c>
      <c r="M48" s="9">
        <f t="shared" si="4"/>
        <v>146.66400000000002</v>
      </c>
      <c r="N48" s="1" t="s">
        <v>10</v>
      </c>
      <c r="O48" s="1" t="s">
        <v>7</v>
      </c>
    </row>
    <row r="49" spans="1:15" s="5" customFormat="1" ht="52.2">
      <c r="A49" s="1"/>
      <c r="B49" s="4" t="s">
        <v>100</v>
      </c>
      <c r="C49" s="4" t="s">
        <v>113</v>
      </c>
      <c r="D49" s="4" t="s">
        <v>109</v>
      </c>
      <c r="E49" s="1">
        <v>24</v>
      </c>
      <c r="F49" s="11">
        <v>0</v>
      </c>
      <c r="G49" s="1">
        <f t="shared" si="0"/>
        <v>24</v>
      </c>
      <c r="H49" s="25">
        <v>5.2380000000000004</v>
      </c>
      <c r="I49" s="9">
        <f t="shared" si="1"/>
        <v>125.71200000000002</v>
      </c>
      <c r="J49" s="7">
        <v>0</v>
      </c>
      <c r="K49" s="1">
        <f t="shared" si="2"/>
        <v>24</v>
      </c>
      <c r="L49" s="9">
        <f t="shared" si="3"/>
        <v>0</v>
      </c>
      <c r="M49" s="9">
        <f t="shared" si="4"/>
        <v>125.71200000000002</v>
      </c>
      <c r="N49" s="1" t="s">
        <v>10</v>
      </c>
      <c r="O49" s="1" t="s">
        <v>7</v>
      </c>
    </row>
    <row r="50" spans="1:15" s="5" customFormat="1" ht="52.2">
      <c r="A50" s="1"/>
      <c r="B50" s="4" t="s">
        <v>100</v>
      </c>
      <c r="C50" s="4" t="s">
        <v>114</v>
      </c>
      <c r="D50" s="4" t="s">
        <v>75</v>
      </c>
      <c r="E50" s="1">
        <v>54</v>
      </c>
      <c r="F50" s="11">
        <v>0</v>
      </c>
      <c r="G50" s="1">
        <f t="shared" si="0"/>
        <v>54</v>
      </c>
      <c r="H50" s="25">
        <v>7.1420000000000003</v>
      </c>
      <c r="I50" s="9">
        <f t="shared" si="1"/>
        <v>385.66800000000001</v>
      </c>
      <c r="J50" s="7">
        <v>0</v>
      </c>
      <c r="K50" s="1">
        <f t="shared" si="2"/>
        <v>54</v>
      </c>
      <c r="L50" s="9">
        <f t="shared" si="3"/>
        <v>0</v>
      </c>
      <c r="M50" s="9">
        <f t="shared" si="4"/>
        <v>385.66800000000001</v>
      </c>
      <c r="N50" s="1" t="s">
        <v>10</v>
      </c>
      <c r="O50" s="1" t="s">
        <v>7</v>
      </c>
    </row>
    <row r="51" spans="1:15" s="5" customFormat="1" ht="52.2">
      <c r="A51" s="1"/>
      <c r="B51" s="4" t="s">
        <v>100</v>
      </c>
      <c r="C51" s="4" t="s">
        <v>115</v>
      </c>
      <c r="D51" s="4" t="s">
        <v>116</v>
      </c>
      <c r="E51" s="1">
        <v>66</v>
      </c>
      <c r="F51" s="11">
        <v>0</v>
      </c>
      <c r="G51" s="1">
        <f t="shared" si="0"/>
        <v>66</v>
      </c>
      <c r="H51" s="25">
        <v>5.7140000000000004</v>
      </c>
      <c r="I51" s="9">
        <f t="shared" si="1"/>
        <v>377.12400000000002</v>
      </c>
      <c r="J51" s="7">
        <v>0</v>
      </c>
      <c r="K51" s="1">
        <f t="shared" si="2"/>
        <v>66</v>
      </c>
      <c r="L51" s="9">
        <f t="shared" si="3"/>
        <v>0</v>
      </c>
      <c r="M51" s="9">
        <f t="shared" si="4"/>
        <v>377.12400000000002</v>
      </c>
      <c r="N51" s="1" t="s">
        <v>10</v>
      </c>
      <c r="O51" s="1" t="s">
        <v>7</v>
      </c>
    </row>
    <row r="52" spans="1:15" s="5" customFormat="1" ht="52.2">
      <c r="A52" s="1"/>
      <c r="B52" s="4" t="s">
        <v>100</v>
      </c>
      <c r="C52" s="4" t="s">
        <v>117</v>
      </c>
      <c r="D52" s="4" t="s">
        <v>118</v>
      </c>
      <c r="E52" s="1">
        <v>69</v>
      </c>
      <c r="F52" s="11">
        <v>0</v>
      </c>
      <c r="G52" s="1">
        <f t="shared" si="0"/>
        <v>69</v>
      </c>
      <c r="H52" s="25">
        <v>7.38</v>
      </c>
      <c r="I52" s="9">
        <f t="shared" si="1"/>
        <v>509.21999999999997</v>
      </c>
      <c r="J52" s="7">
        <v>0</v>
      </c>
      <c r="K52" s="1">
        <f t="shared" si="2"/>
        <v>69</v>
      </c>
      <c r="L52" s="9">
        <f t="shared" si="3"/>
        <v>0</v>
      </c>
      <c r="M52" s="9">
        <f t="shared" si="4"/>
        <v>509.21999999999997</v>
      </c>
      <c r="N52" s="1" t="s">
        <v>10</v>
      </c>
      <c r="O52" s="1" t="s">
        <v>7</v>
      </c>
    </row>
    <row r="53" spans="1:15" s="5" customFormat="1" ht="52.2">
      <c r="A53" s="1"/>
      <c r="B53" s="4" t="s">
        <v>100</v>
      </c>
      <c r="C53" s="4" t="s">
        <v>119</v>
      </c>
      <c r="D53" s="4" t="s">
        <v>120</v>
      </c>
      <c r="E53" s="1">
        <v>40</v>
      </c>
      <c r="F53" s="11">
        <v>0</v>
      </c>
      <c r="G53" s="1">
        <f t="shared" si="0"/>
        <v>40</v>
      </c>
      <c r="H53" s="25">
        <v>6.19</v>
      </c>
      <c r="I53" s="9">
        <f t="shared" si="1"/>
        <v>247.60000000000002</v>
      </c>
      <c r="J53" s="7">
        <v>0</v>
      </c>
      <c r="K53" s="1">
        <f t="shared" si="2"/>
        <v>40</v>
      </c>
      <c r="L53" s="9">
        <f t="shared" si="3"/>
        <v>0</v>
      </c>
      <c r="M53" s="9">
        <f t="shared" si="4"/>
        <v>247.60000000000002</v>
      </c>
      <c r="N53" s="1" t="s">
        <v>10</v>
      </c>
      <c r="O53" s="1" t="s">
        <v>7</v>
      </c>
    </row>
    <row r="54" spans="1:15" s="5" customFormat="1" ht="52.2">
      <c r="A54" s="1"/>
      <c r="B54" s="4" t="s">
        <v>100</v>
      </c>
      <c r="C54" s="4" t="s">
        <v>121</v>
      </c>
      <c r="D54" s="4" t="s">
        <v>122</v>
      </c>
      <c r="E54" s="1">
        <v>53</v>
      </c>
      <c r="F54" s="11">
        <v>0</v>
      </c>
      <c r="G54" s="1">
        <f t="shared" si="0"/>
        <v>53</v>
      </c>
      <c r="H54" s="25">
        <v>6.19</v>
      </c>
      <c r="I54" s="9">
        <f t="shared" si="1"/>
        <v>328.07</v>
      </c>
      <c r="J54" s="7">
        <v>0</v>
      </c>
      <c r="K54" s="1">
        <f t="shared" si="2"/>
        <v>53</v>
      </c>
      <c r="L54" s="9">
        <f t="shared" si="3"/>
        <v>0</v>
      </c>
      <c r="M54" s="9">
        <f t="shared" si="4"/>
        <v>328.07</v>
      </c>
      <c r="N54" s="1" t="s">
        <v>10</v>
      </c>
      <c r="O54" s="1" t="s">
        <v>7</v>
      </c>
    </row>
    <row r="55" spans="1:15" s="5" customFormat="1" ht="52.2">
      <c r="A55" s="1"/>
      <c r="B55" s="4" t="s">
        <v>100</v>
      </c>
      <c r="C55" s="4" t="s">
        <v>123</v>
      </c>
      <c r="D55" s="4" t="s">
        <v>124</v>
      </c>
      <c r="E55" s="1">
        <v>28</v>
      </c>
      <c r="F55" s="11">
        <v>0</v>
      </c>
      <c r="G55" s="1">
        <f t="shared" si="0"/>
        <v>28</v>
      </c>
      <c r="H55" s="25">
        <v>6.6660000000000004</v>
      </c>
      <c r="I55" s="9">
        <f t="shared" si="1"/>
        <v>186.64800000000002</v>
      </c>
      <c r="J55" s="7">
        <v>0</v>
      </c>
      <c r="K55" s="1">
        <f t="shared" si="2"/>
        <v>28</v>
      </c>
      <c r="L55" s="9">
        <f t="shared" si="3"/>
        <v>0</v>
      </c>
      <c r="M55" s="9">
        <f t="shared" si="4"/>
        <v>186.64800000000002</v>
      </c>
      <c r="N55" s="1" t="s">
        <v>10</v>
      </c>
      <c r="O55" s="1" t="s">
        <v>7</v>
      </c>
    </row>
    <row r="56" spans="1:15" s="5" customFormat="1" ht="52.2">
      <c r="A56" s="1"/>
      <c r="B56" s="4" t="s">
        <v>100</v>
      </c>
      <c r="C56" s="4" t="s">
        <v>125</v>
      </c>
      <c r="D56" s="4" t="s">
        <v>8</v>
      </c>
      <c r="E56" s="1">
        <v>80</v>
      </c>
      <c r="F56" s="11">
        <v>0</v>
      </c>
      <c r="G56" s="1">
        <f t="shared" si="0"/>
        <v>80</v>
      </c>
      <c r="H56" s="25">
        <v>5.7140000000000004</v>
      </c>
      <c r="I56" s="9">
        <f t="shared" si="1"/>
        <v>457.12</v>
      </c>
      <c r="J56" s="7">
        <v>20</v>
      </c>
      <c r="K56" s="1">
        <f t="shared" si="2"/>
        <v>60</v>
      </c>
      <c r="L56" s="9">
        <f t="shared" si="3"/>
        <v>114.28</v>
      </c>
      <c r="M56" s="9">
        <f t="shared" si="4"/>
        <v>342.84000000000003</v>
      </c>
      <c r="N56" s="1" t="s">
        <v>10</v>
      </c>
      <c r="O56" s="1" t="s">
        <v>7</v>
      </c>
    </row>
    <row r="57" spans="1:15" s="5" customFormat="1" ht="52.2">
      <c r="A57" s="1"/>
      <c r="B57" s="4" t="s">
        <v>100</v>
      </c>
      <c r="C57" s="4" t="s">
        <v>126</v>
      </c>
      <c r="D57" s="4" t="s">
        <v>127</v>
      </c>
      <c r="E57" s="1">
        <v>49</v>
      </c>
      <c r="F57" s="11">
        <v>0</v>
      </c>
      <c r="G57" s="1">
        <f t="shared" si="0"/>
        <v>49</v>
      </c>
      <c r="H57" s="25">
        <v>2.8570000000000002</v>
      </c>
      <c r="I57" s="9">
        <f t="shared" si="1"/>
        <v>139.99300000000002</v>
      </c>
      <c r="J57" s="7">
        <v>0</v>
      </c>
      <c r="K57" s="1">
        <f t="shared" si="2"/>
        <v>49</v>
      </c>
      <c r="L57" s="9">
        <f t="shared" si="3"/>
        <v>0</v>
      </c>
      <c r="M57" s="9">
        <f t="shared" si="4"/>
        <v>139.99300000000002</v>
      </c>
      <c r="N57" s="1" t="s">
        <v>10</v>
      </c>
      <c r="O57" s="1" t="s">
        <v>7</v>
      </c>
    </row>
    <row r="58" spans="1:15" s="5" customFormat="1" ht="52.2">
      <c r="A58" s="1"/>
      <c r="B58" s="4" t="s">
        <v>100</v>
      </c>
      <c r="C58" s="4" t="s">
        <v>128</v>
      </c>
      <c r="D58" s="4" t="s">
        <v>77</v>
      </c>
      <c r="E58" s="1">
        <v>25</v>
      </c>
      <c r="F58" s="11">
        <v>0</v>
      </c>
      <c r="G58" s="1">
        <f t="shared" si="0"/>
        <v>25</v>
      </c>
      <c r="H58" s="25">
        <v>1.587</v>
      </c>
      <c r="I58" s="9">
        <f t="shared" si="1"/>
        <v>39.674999999999997</v>
      </c>
      <c r="J58" s="7">
        <v>0</v>
      </c>
      <c r="K58" s="1">
        <f t="shared" si="2"/>
        <v>25</v>
      </c>
      <c r="L58" s="9">
        <f t="shared" si="3"/>
        <v>0</v>
      </c>
      <c r="M58" s="9">
        <f t="shared" si="4"/>
        <v>39.674999999999997</v>
      </c>
      <c r="N58" s="1" t="s">
        <v>10</v>
      </c>
      <c r="O58" s="1" t="s">
        <v>7</v>
      </c>
    </row>
    <row r="59" spans="1:15" s="5" customFormat="1" ht="52.2">
      <c r="A59" s="1">
        <v>11</v>
      </c>
      <c r="B59" s="4" t="s">
        <v>129</v>
      </c>
      <c r="C59" s="4" t="s">
        <v>130</v>
      </c>
      <c r="D59" s="4" t="s">
        <v>131</v>
      </c>
      <c r="E59" s="1">
        <v>63</v>
      </c>
      <c r="F59" s="11">
        <v>0</v>
      </c>
      <c r="G59" s="1">
        <f t="shared" si="0"/>
        <v>63</v>
      </c>
      <c r="H59" s="25">
        <v>7.484</v>
      </c>
      <c r="I59" s="9">
        <f t="shared" si="1"/>
        <v>471.49200000000002</v>
      </c>
      <c r="J59" s="7">
        <v>30</v>
      </c>
      <c r="K59" s="1">
        <f t="shared" si="2"/>
        <v>33</v>
      </c>
      <c r="L59" s="9">
        <f t="shared" si="3"/>
        <v>224.52</v>
      </c>
      <c r="M59" s="9">
        <f t="shared" si="4"/>
        <v>246.97200000000001</v>
      </c>
      <c r="N59" s="1" t="s">
        <v>10</v>
      </c>
      <c r="O59" s="1" t="s">
        <v>7</v>
      </c>
    </row>
    <row r="60" spans="1:15" s="5" customFormat="1" ht="34.799999999999997">
      <c r="A60" s="1">
        <v>5</v>
      </c>
      <c r="B60" s="4" t="s">
        <v>61</v>
      </c>
      <c r="C60" s="4" t="s">
        <v>62</v>
      </c>
      <c r="D60" s="4" t="s">
        <v>9</v>
      </c>
      <c r="E60" s="1">
        <v>0</v>
      </c>
      <c r="F60" s="11">
        <v>24</v>
      </c>
      <c r="G60" s="1">
        <f t="shared" si="0"/>
        <v>24</v>
      </c>
      <c r="H60" s="23">
        <v>25.190999999999999</v>
      </c>
      <c r="I60" s="9">
        <f t="shared" si="1"/>
        <v>604.58399999999995</v>
      </c>
      <c r="J60" s="7">
        <v>0</v>
      </c>
      <c r="K60" s="1">
        <f t="shared" si="2"/>
        <v>24</v>
      </c>
      <c r="L60" s="9">
        <f t="shared" si="3"/>
        <v>0</v>
      </c>
      <c r="M60" s="9">
        <f t="shared" si="4"/>
        <v>604.58399999999995</v>
      </c>
      <c r="N60" s="1" t="s">
        <v>63</v>
      </c>
      <c r="O60" s="1" t="s">
        <v>64</v>
      </c>
    </row>
    <row r="61" spans="1:15" s="5" customFormat="1" ht="34.799999999999997">
      <c r="A61" s="1"/>
      <c r="B61" s="4" t="s">
        <v>61</v>
      </c>
      <c r="C61" s="4" t="s">
        <v>65</v>
      </c>
      <c r="D61" s="4" t="s">
        <v>41</v>
      </c>
      <c r="E61" s="1">
        <v>0</v>
      </c>
      <c r="F61" s="11">
        <v>24</v>
      </c>
      <c r="G61" s="1">
        <f t="shared" si="0"/>
        <v>24</v>
      </c>
      <c r="H61" s="23">
        <v>20.952000000000002</v>
      </c>
      <c r="I61" s="9">
        <f t="shared" si="1"/>
        <v>502.84800000000007</v>
      </c>
      <c r="J61" s="7">
        <v>0</v>
      </c>
      <c r="K61" s="1">
        <f t="shared" si="2"/>
        <v>24</v>
      </c>
      <c r="L61" s="9">
        <f t="shared" si="3"/>
        <v>0</v>
      </c>
      <c r="M61" s="9">
        <f t="shared" si="4"/>
        <v>502.84800000000007</v>
      </c>
      <c r="N61" s="1" t="s">
        <v>63</v>
      </c>
      <c r="O61" s="1" t="s">
        <v>64</v>
      </c>
    </row>
    <row r="62" spans="1:15" s="5" customFormat="1" ht="34.799999999999997">
      <c r="A62" s="1"/>
      <c r="B62" s="4" t="s">
        <v>61</v>
      </c>
      <c r="C62" s="4" t="s">
        <v>66</v>
      </c>
      <c r="D62" s="4" t="s">
        <v>43</v>
      </c>
      <c r="E62" s="1">
        <v>0</v>
      </c>
      <c r="F62" s="11">
        <v>24</v>
      </c>
      <c r="G62" s="1">
        <f t="shared" si="0"/>
        <v>24</v>
      </c>
      <c r="H62" s="23">
        <v>20.536000000000001</v>
      </c>
      <c r="I62" s="9">
        <f t="shared" si="1"/>
        <v>492.86400000000003</v>
      </c>
      <c r="J62" s="7">
        <v>24</v>
      </c>
      <c r="K62" s="1">
        <f t="shared" si="2"/>
        <v>0</v>
      </c>
      <c r="L62" s="9">
        <f t="shared" si="3"/>
        <v>492.86400000000003</v>
      </c>
      <c r="M62" s="9">
        <f t="shared" si="4"/>
        <v>0</v>
      </c>
      <c r="N62" s="1" t="s">
        <v>63</v>
      </c>
      <c r="O62" s="1" t="s">
        <v>64</v>
      </c>
    </row>
    <row r="63" spans="1:15" s="5" customFormat="1" ht="34.799999999999997">
      <c r="A63" s="1"/>
      <c r="B63" s="4" t="s">
        <v>61</v>
      </c>
      <c r="C63" s="4" t="s">
        <v>67</v>
      </c>
      <c r="D63" s="4" t="s">
        <v>68</v>
      </c>
      <c r="E63" s="1">
        <v>0</v>
      </c>
      <c r="F63" s="11">
        <v>24</v>
      </c>
      <c r="G63" s="1">
        <f t="shared" si="0"/>
        <v>24</v>
      </c>
      <c r="H63" s="23">
        <v>16.966000000000001</v>
      </c>
      <c r="I63" s="9">
        <f t="shared" si="1"/>
        <v>407.18400000000003</v>
      </c>
      <c r="J63" s="7">
        <v>0</v>
      </c>
      <c r="K63" s="1">
        <v>24</v>
      </c>
      <c r="L63" s="9">
        <f t="shared" si="3"/>
        <v>0</v>
      </c>
      <c r="M63" s="9">
        <f t="shared" si="4"/>
        <v>407.18400000000003</v>
      </c>
      <c r="N63" s="1" t="s">
        <v>63</v>
      </c>
      <c r="O63" s="1" t="s">
        <v>64</v>
      </c>
    </row>
    <row r="64" spans="1:15" s="5" customFormat="1" ht="34.799999999999997">
      <c r="A64" s="1"/>
      <c r="B64" s="4" t="s">
        <v>61</v>
      </c>
      <c r="C64" s="4" t="s">
        <v>69</v>
      </c>
      <c r="D64" s="4" t="s">
        <v>70</v>
      </c>
      <c r="E64" s="1">
        <v>0</v>
      </c>
      <c r="F64" s="11">
        <v>24</v>
      </c>
      <c r="G64" s="1">
        <f t="shared" si="0"/>
        <v>24</v>
      </c>
      <c r="H64" s="23">
        <v>13.053000000000001</v>
      </c>
      <c r="I64" s="9">
        <f t="shared" si="1"/>
        <v>313.27200000000005</v>
      </c>
      <c r="J64" s="7">
        <v>0</v>
      </c>
      <c r="K64" s="1">
        <f t="shared" si="2"/>
        <v>24</v>
      </c>
      <c r="L64" s="9">
        <f t="shared" si="3"/>
        <v>0</v>
      </c>
      <c r="M64" s="9">
        <f t="shared" si="4"/>
        <v>313.27200000000005</v>
      </c>
      <c r="N64" s="1" t="s">
        <v>63</v>
      </c>
      <c r="O64" s="1" t="s">
        <v>64</v>
      </c>
    </row>
    <row r="65" spans="1:15" s="5" customFormat="1" ht="34.799999999999997">
      <c r="A65" s="1"/>
      <c r="B65" s="4" t="s">
        <v>61</v>
      </c>
      <c r="C65" s="4" t="s">
        <v>71</v>
      </c>
      <c r="D65" s="4" t="s">
        <v>72</v>
      </c>
      <c r="E65" s="1">
        <v>0</v>
      </c>
      <c r="F65" s="11">
        <v>24</v>
      </c>
      <c r="G65" s="1">
        <f t="shared" si="0"/>
        <v>24</v>
      </c>
      <c r="H65" s="23">
        <v>12.645</v>
      </c>
      <c r="I65" s="9">
        <f t="shared" si="1"/>
        <v>303.48</v>
      </c>
      <c r="J65" s="7">
        <v>0</v>
      </c>
      <c r="K65" s="1">
        <f>G65-J65</f>
        <v>24</v>
      </c>
      <c r="L65" s="9">
        <f>H65*J65</f>
        <v>0</v>
      </c>
      <c r="M65" s="9">
        <f>I65-L65</f>
        <v>303.48</v>
      </c>
      <c r="N65" s="1" t="s">
        <v>63</v>
      </c>
      <c r="O65" s="1" t="s">
        <v>64</v>
      </c>
    </row>
    <row r="66" spans="1:15" s="19" customFormat="1" ht="29.4" customHeight="1">
      <c r="A66" s="16"/>
      <c r="B66" s="17" t="s">
        <v>15</v>
      </c>
      <c r="C66" s="17"/>
      <c r="D66" s="17"/>
      <c r="E66" s="18">
        <f>SUM(E7:E65)</f>
        <v>2811</v>
      </c>
      <c r="F66" s="18">
        <f t="shared" ref="F66:M66" si="5">SUM(F7:F65)</f>
        <v>483</v>
      </c>
      <c r="G66" s="18">
        <f t="shared" si="5"/>
        <v>3294</v>
      </c>
      <c r="H66" s="18"/>
      <c r="I66" s="18">
        <f t="shared" si="5"/>
        <v>23479.136999999999</v>
      </c>
      <c r="J66" s="18">
        <f t="shared" si="5"/>
        <v>591</v>
      </c>
      <c r="K66" s="18">
        <f t="shared" si="5"/>
        <v>2703</v>
      </c>
      <c r="L66" s="18">
        <f t="shared" si="5"/>
        <v>4230.6710000000003</v>
      </c>
      <c r="M66" s="18">
        <f t="shared" si="5"/>
        <v>19248.466</v>
      </c>
      <c r="N66" s="16"/>
      <c r="O66" s="16"/>
    </row>
    <row r="99" ht="42.6" customHeight="1"/>
    <row r="156" ht="57.6" customHeight="1"/>
    <row r="157" ht="67.2" customHeight="1"/>
    <row r="158" ht="63.6" customHeight="1"/>
    <row r="260" ht="34.799999999999997" customHeight="1"/>
    <row r="335" ht="39.6" customHeight="1"/>
    <row r="336" ht="37.200000000000003" customHeight="1"/>
    <row r="337" ht="37.799999999999997" customHeight="1"/>
    <row r="338" ht="37.799999999999997" customHeight="1"/>
    <row r="339" ht="37.799999999999997" customHeight="1"/>
    <row r="340" ht="44.4" customHeight="1"/>
    <row r="341" ht="44.4" customHeight="1"/>
    <row r="342" ht="44.4" customHeight="1"/>
    <row r="343" ht="37.799999999999997" customHeight="1"/>
    <row r="344" ht="37.799999999999997" customHeight="1"/>
    <row r="417" ht="52.8" customHeight="1"/>
    <row r="418" ht="52.8" customHeight="1"/>
    <row r="419" ht="52.8" customHeight="1"/>
    <row r="420" ht="52.8" customHeight="1"/>
    <row r="421" ht="52.8" customHeight="1"/>
    <row r="422" ht="52.8" customHeight="1"/>
    <row r="423" ht="52.8" customHeight="1"/>
    <row r="424" ht="52.8" customHeight="1"/>
    <row r="425" ht="52.8" customHeight="1"/>
    <row r="426" ht="52.8" customHeight="1"/>
    <row r="427" ht="52.8" customHeight="1"/>
  </sheetData>
  <protectedRanges>
    <protectedRange sqref="K7:K12" name="Range4_5_1_2_2_1_1_1_1_1_1_1_1_2_1_1_1_1_1_1_1_1_1_1_1_1_1_1_1_1_1_1_1_1"/>
    <protectedRange sqref="K14:K23" name="Range4_5_1_2_2_1_1_1_1_1_1_1_1_2_1_1_1_1_1_1_1_1_1_1_1_1_1_1_1_1_2_1_1_1_1_1"/>
    <protectedRange sqref="K67:K70 K24:K65" name="Range4_5_1_2_2_1_1_1_1_1_1_1_1_2_1_1_1_1_1_1_1_1_1_1_1_1_1_1_1_1_1_2_1_1_1_1_1"/>
    <protectedRange sqref="K71:K72" name="Range4_5_1_2_2_1_1_1_1_1_1_1_1_2_1_1_1_1_1_1_1_1_1_1_1_1_1_1_1_3_1_1_1_1_1_1"/>
    <protectedRange sqref="K73:K74" name="Range4_5_1_2_2_1_1_1_1_1_1_1_1_2_1_1_1_1_1_1_1_1_1_1_1_1_1_1_1_4_1_1_1_1_1_1"/>
    <protectedRange sqref="K75:K77" name="Range4_5_1_2_2_1_1_1_1_1_1_1_1_2_1_1_1_1_1_1_1_1_1_1_1_1_1_1_1_5_1_1_1_1_1_1"/>
    <protectedRange sqref="K80" name="Range4_5_1_2_2_1_1_1_1_1_1_1_1_1_1_1_1_1_1_1_1_1_1_1_1_1_1_1_1_1_1_1_1_1_1_1"/>
    <protectedRange sqref="M115:M117" name="Range4_5_1_2_2_1_1_1_1_1_1_1_1_1_1_1_1_1_1_2_1_1_1_1_1_1_1_1_1_1_1_1_1"/>
    <protectedRange sqref="M123:M127" name="Range4_5_1_2_2_1_1_1_1_1_1_1_1_1_1_1_1_1_1_2_1_1_1_1_1_1_1_1_1_2_1_1_1_1_1"/>
    <protectedRange sqref="M168:M171" name="Range4_5_1_2_2_1_1_1_1_1_1_1_1_1_1_1_1_1_1_2_1_1_1_1_1_1_1_1_2_1_1_1_1_1_1"/>
  </protectedRanges>
  <mergeCells count="18">
    <mergeCell ref="E4:E5"/>
    <mergeCell ref="F4:F5"/>
    <mergeCell ref="G4:G5"/>
    <mergeCell ref="A4:A5"/>
    <mergeCell ref="A1:O1"/>
    <mergeCell ref="A2:O2"/>
    <mergeCell ref="A3:O3"/>
    <mergeCell ref="B4:B5"/>
    <mergeCell ref="C4:C5"/>
    <mergeCell ref="K4:K5"/>
    <mergeCell ref="I4:I5"/>
    <mergeCell ref="H4:H5"/>
    <mergeCell ref="D4:D5"/>
    <mergeCell ref="N4:N5"/>
    <mergeCell ref="J4:J5"/>
    <mergeCell ref="O4:O5"/>
    <mergeCell ref="L4:L5"/>
    <mergeCell ref="M4:M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2023-07-07T08:13:04Z</dcterms:modified>
</cp:coreProperties>
</file>