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Armavir" sheetId="1" r:id="rId1"/>
  </sheets>
  <calcPr calcId="125725"/>
</workbook>
</file>

<file path=xl/calcChain.xml><?xml version="1.0" encoding="utf-8"?>
<calcChain xmlns="http://schemas.openxmlformats.org/spreadsheetml/2006/main">
  <c r="DQ18" i="1"/>
  <c r="DP18"/>
  <c r="DO18"/>
  <c r="DN18"/>
  <c r="DM18"/>
  <c r="DL18"/>
  <c r="DI18"/>
  <c r="DH18"/>
  <c r="DG18"/>
  <c r="DF18"/>
  <c r="DE18"/>
  <c r="DD18"/>
  <c r="DC18"/>
  <c r="DB18"/>
  <c r="DA18"/>
  <c r="CZ18"/>
  <c r="CY18"/>
  <c r="CX18"/>
  <c r="CW18"/>
  <c r="CV18"/>
  <c r="CU18"/>
  <c r="CT18"/>
  <c r="CS18"/>
  <c r="CR18"/>
  <c r="CQ18"/>
  <c r="CP18"/>
  <c r="CO18"/>
  <c r="CN18"/>
  <c r="CM18"/>
  <c r="CL18"/>
  <c r="CK18"/>
  <c r="CJ18"/>
  <c r="CI18"/>
  <c r="CH18"/>
  <c r="CG18"/>
  <c r="CF18"/>
  <c r="CE18"/>
  <c r="CD18"/>
  <c r="CC18"/>
  <c r="CB18"/>
  <c r="CA18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DK17"/>
  <c r="DJ17"/>
  <c r="I17"/>
  <c r="H17"/>
  <c r="G17"/>
  <c r="E17" s="1"/>
  <c r="F17"/>
  <c r="D17" s="1"/>
  <c r="DK16"/>
  <c r="DJ16"/>
  <c r="I16"/>
  <c r="H16"/>
  <c r="G16"/>
  <c r="E16" s="1"/>
  <c r="F16"/>
  <c r="D16" s="1"/>
  <c r="DK15"/>
  <c r="DJ15"/>
  <c r="I15"/>
  <c r="H15"/>
  <c r="G15"/>
  <c r="E15" s="1"/>
  <c r="F15"/>
  <c r="D15" s="1"/>
  <c r="DK14"/>
  <c r="DJ14"/>
  <c r="I14"/>
  <c r="H14"/>
  <c r="G14"/>
  <c r="E14" s="1"/>
  <c r="F14"/>
  <c r="D14" s="1"/>
  <c r="DK13"/>
  <c r="DJ13"/>
  <c r="I13"/>
  <c r="H13"/>
  <c r="G13"/>
  <c r="E13" s="1"/>
  <c r="F13"/>
  <c r="D13" s="1"/>
  <c r="DK12"/>
  <c r="DJ12"/>
  <c r="I12"/>
  <c r="H12"/>
  <c r="G12"/>
  <c r="E12" s="1"/>
  <c r="F12"/>
  <c r="D12" s="1"/>
  <c r="DK11"/>
  <c r="DJ11"/>
  <c r="I11"/>
  <c r="H11"/>
  <c r="G11"/>
  <c r="E11" s="1"/>
  <c r="F11"/>
  <c r="D11" s="1"/>
  <c r="DK10"/>
  <c r="DK18" s="1"/>
  <c r="DJ10"/>
  <c r="DJ18" s="1"/>
  <c r="I10"/>
  <c r="I18" s="1"/>
  <c r="H10"/>
  <c r="H18" s="1"/>
  <c r="G10"/>
  <c r="G18" s="1"/>
  <c r="F10"/>
  <c r="F18" s="1"/>
  <c r="E10" l="1"/>
  <c r="E18" s="1"/>
  <c r="D10"/>
  <c r="D18" s="1"/>
</calcChain>
</file>

<file path=xl/sharedStrings.xml><?xml version="1.0" encoding="utf-8"?>
<sst xmlns="http://schemas.openxmlformats.org/spreadsheetml/2006/main" count="228" uniqueCount="53">
  <si>
    <t>հազար դրամ</t>
  </si>
  <si>
    <t>Մեծամոր</t>
  </si>
  <si>
    <t>Ֆերիկ</t>
  </si>
  <si>
    <t>Արմավիր</t>
  </si>
  <si>
    <t xml:space="preserve">                                                                                                                                                    ՀԱՏՎԱԾ 2</t>
  </si>
  <si>
    <t>Հ/Հ</t>
  </si>
  <si>
    <t>Անվանումը</t>
  </si>
  <si>
    <r>
      <rPr>
        <u/>
        <sz val="12"/>
        <rFont val="GHEA Grapalat"/>
        <family val="3"/>
      </rPr>
      <t xml:space="preserve">բյուջ. </t>
    </r>
    <r>
      <rPr>
        <b/>
        <u/>
        <sz val="12"/>
        <rFont val="GHEA Grapalat"/>
        <family val="3"/>
      </rPr>
      <t>տող 2000</t>
    </r>
    <r>
      <rPr>
        <sz val="12"/>
        <rFont val="GHEA Grapalat"/>
        <family val="3"/>
      </rPr>
      <t xml:space="preserve">
ԸՆԴԱՄԵՆԸ ԾԱԽՍԵՐ (բյուջ.տող2100+տող2200+տող2300+տող2400+տող2500+տող2600+ տող2700+տող2800+տող2900+տող3000+տող3100)                                                 </t>
    </r>
  </si>
  <si>
    <t>այդ թվում`</t>
  </si>
  <si>
    <r>
      <rPr>
        <b/>
        <u/>
        <sz val="12"/>
        <rFont val="GHEA Grapalat"/>
        <family val="3"/>
      </rPr>
      <t>տող 2100</t>
    </r>
    <r>
      <rPr>
        <sz val="12"/>
        <rFont val="GHEA Grapalat"/>
        <family val="3"/>
      </rPr>
      <t xml:space="preserve">
ԸՆԴՀԱՆՈՒՐ ԲՆՈՒՅԹԻ ՀԱՆՐԱՅԻՆ ԾԱՌԱՅՈՒԹՅՈՒՆՆԵՐ (տող2110+տող2120+տող2130+տող2140+տող 2150+տող2160+տող2170+տող2180)                                                                                            </t>
    </r>
  </si>
  <si>
    <t xml:space="preserve">  որից`</t>
  </si>
  <si>
    <r>
      <rPr>
        <b/>
        <u/>
        <sz val="12"/>
        <rFont val="GHEA Grapalat"/>
        <family val="3"/>
      </rPr>
      <t>տող 2200</t>
    </r>
    <r>
      <rPr>
        <sz val="12"/>
        <rFont val="GHEA Grapalat"/>
        <family val="3"/>
      </rPr>
      <t xml:space="preserve">
ՊԱՇՏՊԱՆՈՒԹՅՈՒՆ (տող2210+2220+տող2230+տող2240+տող2250)</t>
    </r>
  </si>
  <si>
    <r>
      <rPr>
        <b/>
        <u/>
        <sz val="12"/>
        <rFont val="GHEA Grapalat"/>
        <family val="3"/>
      </rPr>
      <t>տող 2300</t>
    </r>
    <r>
      <rPr>
        <sz val="12"/>
        <rFont val="GHEA Grapalat"/>
        <family val="3"/>
      </rPr>
      <t xml:space="preserve">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</si>
  <si>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/>
        <sz val="12"/>
        <rFont val="GHEA Grapalat"/>
        <family val="3"/>
      </rPr>
      <t>տող 2400</t>
    </r>
    <r>
      <rPr>
        <sz val="12"/>
        <rFont val="GHEA Grapalat"/>
        <family val="3"/>
      </rPr>
      <t xml:space="preserve">
ՏՆՏԵՍԱԿԱՆ ՀԱՐԱԲԵՐՈՒԹՅՈՒՆՆԵՐ (տող2410+տող2420+տող2430+տող2440+տող2450+տող2460+տող2470+տող2480+տող2490)</t>
    </r>
  </si>
  <si>
    <r>
      <rPr>
        <b/>
        <u/>
        <sz val="12"/>
        <rFont val="GHEA Grapalat"/>
        <family val="3"/>
      </rPr>
      <t>տող 2500</t>
    </r>
    <r>
      <rPr>
        <sz val="12"/>
        <rFont val="GHEA Grapalat"/>
        <family val="3"/>
      </rPr>
      <t xml:space="preserve">
ՇՐՋԱԿԱ ՄԻՋԱՎԱՅՐԻ ՊԱՇՏՊԱՆՈՒԹՅՈՒՆ (տող2510+տող2520+տող2530+տող2540+տող2550+տող2560)</t>
    </r>
  </si>
  <si>
    <t xml:space="preserve">որից` </t>
  </si>
  <si>
    <r>
      <rPr>
        <b/>
        <u/>
        <sz val="12"/>
        <rFont val="GHEA Grapalat"/>
        <family val="3"/>
      </rPr>
      <t>բյուջ. տող 2600</t>
    </r>
    <r>
      <rPr>
        <sz val="12"/>
        <rFont val="GHEA Grapalat"/>
        <family val="3"/>
      </rPr>
      <t xml:space="preserve">
ԲՆԱԿԱՐԱՆԱՅԻՆ ՇԻՆԱՐԱՐՈՒԹՅՈՒՆ ԵՎ ԿՈՄՈՒՆԱԼ ԾԱՌԱՅՈՒԹՅՈՒՆ (տող3610+տող3620+տող3630+տող3640+տող3650+տող3660)</t>
    </r>
  </si>
  <si>
    <t>որից`</t>
  </si>
  <si>
    <r>
      <rPr>
        <b/>
        <u/>
        <sz val="12"/>
        <rFont val="GHEA Grapalat"/>
        <family val="3"/>
      </rPr>
      <t>բյուջ. տող 2700</t>
    </r>
    <r>
      <rPr>
        <sz val="12"/>
        <rFont val="GHEA Grapalat"/>
        <family val="3"/>
      </rPr>
      <t xml:space="preserve">
ԱՌՈՂՋԱՊԱՀՈՒԹՅՈՒՆ (տող2710+տող2720+տող2730+տող2740+տող2750+տող2760)</t>
    </r>
  </si>
  <si>
    <r>
      <rPr>
        <b/>
        <u/>
        <sz val="12"/>
        <rFont val="GHEA Grapalat"/>
        <family val="3"/>
      </rPr>
      <t>բյուջ. տող 2800</t>
    </r>
    <r>
      <rPr>
        <sz val="12"/>
        <rFont val="GHEA Grapalat"/>
        <family val="3"/>
      </rPr>
      <t xml:space="preserve">
ՀԱՆԳԻՍՏ, ՄՇԱԿՈՒՅԹ ԵՎ ԿՐՈՆ (տող2810+տող2820+տող2830+տող2840+տող2850+տող2860)տող 2800
</t>
    </r>
  </si>
  <si>
    <r>
      <rPr>
        <b/>
        <u/>
        <sz val="12"/>
        <rFont val="GHEA Grapalat"/>
        <family val="3"/>
      </rPr>
      <t>բյուջ. տող 2900</t>
    </r>
    <r>
      <rPr>
        <sz val="12"/>
        <rFont val="GHEA Grapalat"/>
        <family val="3"/>
      </rPr>
      <t xml:space="preserve">
ԿՐԹՈՒԹՅՈՒՆ (տող2910+տող2920+տող2930+տող2940+տող2950+տող2960+տող2970+տող2980)</t>
    </r>
  </si>
  <si>
    <r>
      <rPr>
        <b/>
        <u/>
        <sz val="12"/>
        <rFont val="GHEA Grapalat"/>
        <family val="3"/>
      </rPr>
      <t>բյուջ. տող 3000</t>
    </r>
    <r>
      <rPr>
        <sz val="12"/>
        <rFont val="GHEA Grapalat"/>
        <family val="3"/>
      </rPr>
      <t xml:space="preserve">
ՍՈՑԻԱԼԱԿԱՆ ՊԱՇՏՊԱՆՈՒԹՅՈՒՆ (տող3010+տող3020+տող3030+տող3040+տող3050+տող3060+տող3070+տող3080+տող3090) </t>
    </r>
  </si>
  <si>
    <r>
      <rPr>
        <b/>
        <u/>
        <sz val="12"/>
        <rFont val="GHEA Grapalat"/>
        <family val="3"/>
      </rPr>
      <t>բյուջ. տող 3100</t>
    </r>
    <r>
      <rPr>
        <sz val="12"/>
        <rFont val="GHEA Grapalat"/>
        <family val="3"/>
      </rPr>
      <t xml:space="preserve">
ՀԻՄՆԱԿԱՆ ԲԱԺԻՆՆԵՐԻՆ ՉԴԱՍՎՈՂ ՊԱՀՈՒՍՏԱՅԻՆ ՖՈՆԴԵՐ (տող3112)</t>
    </r>
  </si>
  <si>
    <r>
      <t>Հատված 1 (տող 1392)
(Համայնքի բյուջ. եկամուտներ)
բյուջետ.</t>
    </r>
    <r>
      <rPr>
        <b/>
        <sz val="12"/>
        <rFont val="GHEA Grapalat"/>
        <family val="3"/>
      </rPr>
      <t xml:space="preserve"> տող. 1392 </t>
    </r>
    <r>
      <rPr>
        <sz val="12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</si>
  <si>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r>
      <t xml:space="preserve">տող 2110 </t>
    </r>
    <r>
      <rPr>
        <sz val="12"/>
        <rFont val="GHEA Grapalat"/>
        <family val="3"/>
      </rPr>
      <t xml:space="preserve">
Օրենսդիր և գործադիր մարմիններ, պետական կառավարում, ‎ֆինանսական և հարկաբյուջետային հարաբերություններ, արտաքին հարաբերություններ
</t>
    </r>
    <r>
      <rPr>
        <b/>
        <u/>
        <sz val="10"/>
        <rFont val="Arial Armenian"/>
        <family val="2"/>
      </rPr>
      <t/>
    </r>
  </si>
  <si>
    <r>
      <t>տող 2160</t>
    </r>
    <r>
      <rPr>
        <sz val="12"/>
        <rFont val="GHEA Grapalat"/>
        <family val="3"/>
      </rPr>
      <t xml:space="preserve">
Ընդհանուր բնույթի հանրային ծառայություններ (այլ դասերին չպատկանող)</t>
    </r>
  </si>
  <si>
    <r>
      <t>տող 2420</t>
    </r>
    <r>
      <rPr>
        <sz val="12"/>
        <rFont val="GHEA Grapalat"/>
        <family val="3"/>
      </rPr>
      <t xml:space="preserve">
Գյուղատնտեսություն, անտառային տնտեսություն, ձկնորսություն և որսորդություն
</t>
    </r>
  </si>
  <si>
    <r>
      <t xml:space="preserve">Վառելիք և էներգետիկա
</t>
    </r>
    <r>
      <rPr>
        <b/>
        <sz val="12"/>
        <rFont val="GHEA Grapalat"/>
        <family val="3"/>
      </rPr>
      <t>տող 2430</t>
    </r>
  </si>
  <si>
    <r>
      <t xml:space="preserve">Տրանսպորտ
</t>
    </r>
    <r>
      <rPr>
        <b/>
        <sz val="12"/>
        <rFont val="GHEA Grapalat"/>
        <family val="3"/>
      </rPr>
      <t>տող 2450</t>
    </r>
  </si>
  <si>
    <r>
      <t xml:space="preserve">Տնտեսական հարաբերություններ 
(այլ դասերին չպատկանող) 
</t>
    </r>
    <r>
      <rPr>
        <b/>
        <sz val="12"/>
        <rFont val="GHEA Grapalat"/>
        <family val="3"/>
      </rPr>
      <t xml:space="preserve"> </t>
    </r>
    <r>
      <rPr>
        <b/>
        <u/>
        <sz val="12"/>
        <rFont val="GHEA Grapalat"/>
        <family val="3"/>
      </rPr>
      <t>/տող 2490/</t>
    </r>
  </si>
  <si>
    <r>
      <t xml:space="preserve">բյուջ. </t>
    </r>
    <r>
      <rPr>
        <b/>
        <sz val="12"/>
        <rFont val="GHEA Grapalat"/>
        <family val="3"/>
      </rPr>
      <t>տող 2511</t>
    </r>
    <r>
      <rPr>
        <sz val="12"/>
        <rFont val="GHEA Grapalat"/>
        <family val="3"/>
      </rPr>
      <t xml:space="preserve">
Աղբահանում
</t>
    </r>
  </si>
  <si>
    <r>
      <t xml:space="preserve">բյուջ. </t>
    </r>
    <r>
      <rPr>
        <b/>
        <sz val="12"/>
        <rFont val="GHEA Grapalat"/>
        <family val="3"/>
      </rPr>
      <t>տող 2560</t>
    </r>
    <r>
      <rPr>
        <sz val="12"/>
        <rFont val="GHEA Grapalat"/>
        <family val="3"/>
      </rPr>
      <t xml:space="preserve">
Շրջակա միջավայրի պաշտպանություն (այլ դասերին չպատկանող)</t>
    </r>
  </si>
  <si>
    <r>
      <t xml:space="preserve">ԲՆԱԿԱՐԱՆԱՅԻՆ ՇԻՆԱՐԱՐՈՒԹՅՈՒՆ
</t>
    </r>
    <r>
      <rPr>
        <b/>
        <sz val="12"/>
        <rFont val="GHEA Grapalat"/>
        <family val="3"/>
      </rPr>
      <t>տող 2610</t>
    </r>
  </si>
  <si>
    <r>
      <t>տող 2620</t>
    </r>
    <r>
      <rPr>
        <sz val="12"/>
        <rFont val="GHEA Grapalat"/>
        <family val="3"/>
      </rPr>
      <t xml:space="preserve">
Համայնքային զարգացում</t>
    </r>
  </si>
  <si>
    <r>
      <t>տող 2630</t>
    </r>
    <r>
      <rPr>
        <sz val="12"/>
        <rFont val="GHEA Grapalat"/>
        <family val="3"/>
      </rPr>
      <t xml:space="preserve">
Ջրամատակարարում</t>
    </r>
  </si>
  <si>
    <r>
      <t>տող  2640</t>
    </r>
    <r>
      <rPr>
        <sz val="12"/>
        <rFont val="GHEA Grapalat"/>
        <family val="3"/>
      </rPr>
      <t xml:space="preserve">
Փողոցների լուսավորում</t>
    </r>
  </si>
  <si>
    <r>
      <t>տող  2660</t>
    </r>
    <r>
      <rPr>
        <sz val="12"/>
        <rFont val="GHEA Grapalat"/>
        <family val="3"/>
      </rPr>
      <t xml:space="preserve">
Բնակարանային շինարարության և կոմունալ ծառայություններ (այլ դասերին չպատկանող)</t>
    </r>
  </si>
  <si>
    <t>Մշակութային ծառայություններ
բյուջ. տող 2820</t>
  </si>
  <si>
    <t xml:space="preserve">որից`
մշակույթի տներ, ակումբներ, կենտրոններ   բյուջ. տող 2823
</t>
  </si>
  <si>
    <r>
      <t xml:space="preserve">բյուջ. </t>
    </r>
    <r>
      <rPr>
        <b/>
        <sz val="12"/>
        <rFont val="GHEA Grapalat"/>
        <family val="3"/>
      </rPr>
      <t>տող 2911</t>
    </r>
    <r>
      <rPr>
        <sz val="12"/>
        <rFont val="GHEA Grapalat"/>
        <family val="3"/>
      </rPr>
      <t xml:space="preserve">
Նախադպրոցական կրթություն </t>
    </r>
  </si>
  <si>
    <r>
      <t xml:space="preserve">         ԸՆԴԱՄԵՆԸ ԾԱԽՍԵՐ   </t>
    </r>
    <r>
      <rPr>
        <sz val="12"/>
        <rFont val="GHEA Grapalat"/>
        <family val="3"/>
      </rPr>
      <t xml:space="preserve">(բյուջ.տող2100+տող2200+տող2300+տող2400+տող2500+տող2600+ ող2700+տող2800+տող2900+
            տող3000+տող3100)       </t>
    </r>
    <r>
      <rPr>
        <b/>
        <sz val="12"/>
        <rFont val="GHEA Grapalat"/>
        <family val="3"/>
      </rPr>
      <t xml:space="preserve">                          </t>
    </r>
  </si>
  <si>
    <t xml:space="preserve"> վարչական մաս</t>
  </si>
  <si>
    <t>ֆոնդային մաս</t>
  </si>
  <si>
    <t>ԸՆԴԱՄԵՆԸ</t>
  </si>
  <si>
    <t>տարեկան ճշտված պլան</t>
  </si>
  <si>
    <t>փաստ</t>
  </si>
  <si>
    <t xml:space="preserve">                                                ՀՀ ՀԱՄԱՅՆՔԻ  ԲՅՈՒՋԵԻ ԾԱԽՍԵՐԸ` ԸՍՏ ԲՅՈՒՋԵՏԱՅԻՆ ԾԱԽՍԵՐԻ  ԳՈՐԾԱՌԱԿԱՆ ԴԱՍԱԿԱՐԳՄԱՆ</t>
  </si>
  <si>
    <t>Վաղարշապատ</t>
  </si>
  <si>
    <t>Արաքս</t>
  </si>
  <si>
    <t>Խոյ</t>
  </si>
  <si>
    <t>Փարաքար</t>
  </si>
  <si>
    <t>Բաղրամյան</t>
  </si>
  <si>
    <t>2023թ. II եռամսյակ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</si>
</sst>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8">
    <font>
      <sz val="11"/>
      <color theme="1"/>
      <name val="Calibri"/>
      <family val="2"/>
      <charset val="204"/>
      <scheme val="minor"/>
    </font>
    <font>
      <sz val="12"/>
      <name val="GHEA Grapalat"/>
      <family val="3"/>
    </font>
    <font>
      <b/>
      <sz val="12"/>
      <name val="GHEA Grapalat"/>
      <family val="3"/>
    </font>
    <font>
      <u/>
      <sz val="12"/>
      <name val="GHEA Grapalat"/>
      <family val="3"/>
    </font>
    <font>
      <b/>
      <u/>
      <sz val="12"/>
      <name val="GHEA Grapalat"/>
      <family val="3"/>
    </font>
    <font>
      <b/>
      <u/>
      <sz val="10"/>
      <name val="Arial Armenian"/>
      <family val="2"/>
    </font>
    <font>
      <sz val="10"/>
      <name val="Times Armenian"/>
      <family val="1"/>
    </font>
    <font>
      <sz val="11"/>
      <color indexed="8"/>
      <name val="Arial LatArm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164" fontId="1" fillId="6" borderId="0" xfId="0" applyNumberFormat="1" applyFont="1" applyFill="1"/>
    <xf numFmtId="164" fontId="1" fillId="0" borderId="0" xfId="0" applyNumberFormat="1" applyFont="1"/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3" borderId="5" xfId="0" applyFont="1" applyFill="1" applyBorder="1" applyAlignment="1" applyProtection="1">
      <alignment vertic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4" fontId="1" fillId="9" borderId="5" xfId="0" applyNumberFormat="1" applyFont="1" applyFill="1" applyBorder="1" applyAlignment="1">
      <alignment horizontal="center" vertical="center" wrapText="1"/>
    </xf>
    <xf numFmtId="0" fontId="1" fillId="5" borderId="5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5" fontId="2" fillId="0" borderId="0" xfId="0" applyNumberFormat="1" applyFont="1"/>
    <xf numFmtId="3" fontId="1" fillId="10" borderId="5" xfId="0" applyNumberFormat="1" applyFont="1" applyFill="1" applyBorder="1" applyAlignment="1">
      <alignment horizontal="center" vertical="center" wrapText="1"/>
    </xf>
    <xf numFmtId="165" fontId="1" fillId="6" borderId="8" xfId="0" applyNumberFormat="1" applyFont="1" applyFill="1" applyBorder="1" applyAlignment="1">
      <alignment horizontal="left" vertical="center" wrapText="1"/>
    </xf>
    <xf numFmtId="165" fontId="1" fillId="0" borderId="5" xfId="1" applyNumberFormat="1" applyFont="1" applyFill="1" applyBorder="1" applyAlignment="1">
      <alignment horizontal="right" vertical="center"/>
    </xf>
    <xf numFmtId="165" fontId="1" fillId="0" borderId="5" xfId="0" applyNumberFormat="1" applyFont="1" applyBorder="1" applyAlignment="1">
      <alignment horizontal="right" vertical="center" wrapText="1"/>
    </xf>
    <xf numFmtId="165" fontId="1" fillId="2" borderId="5" xfId="0" applyNumberFormat="1" applyFont="1" applyFill="1" applyBorder="1" applyAlignment="1">
      <alignment horizontal="right" vertical="center" wrapText="1"/>
    </xf>
    <xf numFmtId="165" fontId="1" fillId="0" borderId="5" xfId="1" applyNumberFormat="1" applyFont="1" applyFill="1" applyBorder="1" applyAlignment="1" applyProtection="1">
      <alignment horizontal="right" vertical="center"/>
    </xf>
    <xf numFmtId="165" fontId="1" fillId="2" borderId="5" xfId="0" applyNumberFormat="1" applyFont="1" applyFill="1" applyBorder="1"/>
    <xf numFmtId="164" fontId="1" fillId="2" borderId="5" xfId="0" applyNumberFormat="1" applyFont="1" applyFill="1" applyBorder="1"/>
    <xf numFmtId="165" fontId="1" fillId="0" borderId="5" xfId="0" applyNumberFormat="1" applyFont="1" applyBorder="1"/>
    <xf numFmtId="165" fontId="1" fillId="2" borderId="5" xfId="0" applyNumberFormat="1" applyFont="1" applyFill="1" applyBorder="1" applyAlignment="1">
      <alignment horizontal="right"/>
    </xf>
    <xf numFmtId="165" fontId="1" fillId="0" borderId="5" xfId="0" applyNumberFormat="1" applyFont="1" applyBorder="1" applyAlignment="1">
      <alignment horizontal="right"/>
    </xf>
    <xf numFmtId="165" fontId="2" fillId="7" borderId="5" xfId="0" applyNumberFormat="1" applyFont="1" applyFill="1" applyBorder="1" applyAlignment="1">
      <alignment horizontal="right" vertical="center" wrapText="1"/>
    </xf>
    <xf numFmtId="0" fontId="1" fillId="6" borderId="0" xfId="0" applyFont="1" applyFill="1"/>
    <xf numFmtId="165" fontId="1" fillId="0" borderId="0" xfId="0" applyNumberFormat="1" applyFont="1"/>
    <xf numFmtId="165" fontId="7" fillId="0" borderId="5" xfId="0" applyNumberFormat="1" applyFont="1" applyBorder="1"/>
    <xf numFmtId="0" fontId="1" fillId="2" borderId="5" xfId="0" applyNumberFormat="1" applyFont="1" applyFill="1" applyBorder="1" applyAlignment="1" applyProtection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right" vertical="center" wrapText="1"/>
    </xf>
    <xf numFmtId="165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5" xfId="1" applyNumberFormat="1" applyFont="1" applyFill="1" applyBorder="1" applyAlignment="1" applyProtection="1">
      <alignment horizontal="right" vertical="center"/>
    </xf>
    <xf numFmtId="165" fontId="2" fillId="7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wrapText="1"/>
    </xf>
    <xf numFmtId="0" fontId="2" fillId="0" borderId="9" xfId="0" applyFont="1" applyBorder="1" applyAlignment="1" applyProtection="1">
      <alignment horizontal="center" wrapText="1"/>
    </xf>
    <xf numFmtId="0" fontId="1" fillId="0" borderId="5" xfId="0" applyFont="1" applyBorder="1" applyAlignment="1" applyProtection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1" fillId="2" borderId="0" xfId="0" applyNumberFormat="1" applyFont="1" applyFill="1" applyBorder="1" applyAlignment="1" applyProtection="1">
      <alignment horizontal="center" vertical="center" wrapText="1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0" fontId="1" fillId="2" borderId="10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1" xfId="0" applyNumberFormat="1" applyFont="1" applyFill="1" applyBorder="1" applyAlignment="1" applyProtection="1">
      <alignment horizontal="center" vertical="center" wrapText="1"/>
    </xf>
    <xf numFmtId="0" fontId="1" fillId="8" borderId="5" xfId="0" applyFont="1" applyFill="1" applyBorder="1" applyAlignment="1" applyProtection="1">
      <alignment horizontal="left" vertical="center" wrapText="1"/>
    </xf>
  </cellXfs>
  <cellStyles count="2">
    <cellStyle name="Normal_Sheet2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Q107"/>
  <sheetViews>
    <sheetView tabSelected="1" zoomScaleNormal="10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I10" sqref="I10"/>
    </sheetView>
  </sheetViews>
  <sheetFormatPr defaultRowHeight="17.399999999999999"/>
  <cols>
    <col min="1" max="1" width="0.109375" style="1" customWidth="1"/>
    <col min="2" max="2" width="5.33203125" style="1" customWidth="1"/>
    <col min="3" max="3" width="19.88671875" style="30" customWidth="1"/>
    <col min="4" max="4" width="15" style="1" customWidth="1"/>
    <col min="5" max="5" width="15.88671875" style="1" customWidth="1"/>
    <col min="6" max="135" width="14.21875" style="1" customWidth="1"/>
    <col min="136" max="136" width="8.88671875" style="1"/>
    <col min="137" max="137" width="15.21875" style="1" customWidth="1"/>
    <col min="138" max="138" width="14.6640625" style="1" customWidth="1"/>
    <col min="139" max="139" width="13.33203125" style="1" customWidth="1"/>
    <col min="140" max="140" width="12.109375" style="1" customWidth="1"/>
    <col min="141" max="141" width="15.109375" style="1" customWidth="1"/>
    <col min="142" max="16384" width="8.88671875" style="1"/>
  </cols>
  <sheetData>
    <row r="1" spans="2:121" ht="25.2" customHeight="1">
      <c r="B1" s="46" t="s">
        <v>4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</row>
    <row r="2" spans="2:121" ht="28.2" customHeight="1">
      <c r="B2" s="47" t="s">
        <v>46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3"/>
      <c r="S2" s="3"/>
      <c r="T2" s="3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5"/>
      <c r="DG2" s="5"/>
      <c r="DH2" s="5"/>
      <c r="DI2" s="5"/>
      <c r="DJ2" s="5"/>
      <c r="DK2" s="5"/>
      <c r="DL2" s="5"/>
      <c r="DM2" s="5"/>
      <c r="DN2" s="5"/>
      <c r="DO2" s="5"/>
    </row>
    <row r="3" spans="2:121" ht="17.399999999999999" customHeight="1">
      <c r="C3" s="6"/>
      <c r="D3" s="7"/>
      <c r="E3" s="7"/>
      <c r="F3" s="8"/>
      <c r="G3" s="48" t="s">
        <v>52</v>
      </c>
      <c r="H3" s="48"/>
      <c r="I3" s="48"/>
      <c r="J3" s="48"/>
      <c r="K3" s="8"/>
      <c r="L3" s="8"/>
      <c r="M3" s="8"/>
      <c r="N3" s="8"/>
      <c r="O3" s="8"/>
      <c r="P3" s="48" t="s">
        <v>0</v>
      </c>
      <c r="Q3" s="48"/>
      <c r="R3" s="8"/>
      <c r="S3" s="8"/>
      <c r="T3" s="8"/>
      <c r="U3" s="8"/>
      <c r="V3" s="8"/>
      <c r="W3" s="8"/>
      <c r="X3" s="8"/>
      <c r="Y3" s="8"/>
      <c r="Z3" s="8"/>
      <c r="AA3" s="8"/>
      <c r="AB3" s="48"/>
      <c r="AC3" s="4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9"/>
      <c r="DC3" s="9"/>
      <c r="DD3" s="9"/>
      <c r="DE3" s="9"/>
    </row>
    <row r="4" spans="2:121" ht="17.399999999999999" customHeight="1">
      <c r="B4" s="54" t="s">
        <v>5</v>
      </c>
      <c r="C4" s="55" t="s">
        <v>6</v>
      </c>
      <c r="D4" s="56" t="s">
        <v>7</v>
      </c>
      <c r="E4" s="57"/>
      <c r="F4" s="57"/>
      <c r="G4" s="57"/>
      <c r="H4" s="57"/>
      <c r="I4" s="58"/>
      <c r="J4" s="65" t="s">
        <v>8</v>
      </c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</row>
    <row r="5" spans="2:121" ht="18" customHeight="1">
      <c r="B5" s="54"/>
      <c r="C5" s="55"/>
      <c r="D5" s="59"/>
      <c r="E5" s="60"/>
      <c r="F5" s="60"/>
      <c r="G5" s="60"/>
      <c r="H5" s="60"/>
      <c r="I5" s="61"/>
      <c r="J5" s="42" t="s">
        <v>9</v>
      </c>
      <c r="K5" s="42"/>
      <c r="L5" s="42"/>
      <c r="M5" s="42"/>
      <c r="N5" s="45" t="s">
        <v>10</v>
      </c>
      <c r="O5" s="45"/>
      <c r="P5" s="45"/>
      <c r="Q5" s="45"/>
      <c r="R5" s="45"/>
      <c r="S5" s="45"/>
      <c r="T5" s="45"/>
      <c r="U5" s="45"/>
      <c r="V5" s="42" t="s">
        <v>11</v>
      </c>
      <c r="W5" s="42"/>
      <c r="X5" s="42"/>
      <c r="Y5" s="42"/>
      <c r="Z5" s="42" t="s">
        <v>12</v>
      </c>
      <c r="AA5" s="42"/>
      <c r="AB5" s="42"/>
      <c r="AC5" s="42"/>
      <c r="AD5" s="42" t="s">
        <v>13</v>
      </c>
      <c r="AE5" s="42"/>
      <c r="AF5" s="42"/>
      <c r="AG5" s="42"/>
      <c r="AH5" s="53" t="s">
        <v>8</v>
      </c>
      <c r="AI5" s="53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42" t="s">
        <v>14</v>
      </c>
      <c r="AY5" s="42"/>
      <c r="AZ5" s="42"/>
      <c r="BA5" s="42"/>
      <c r="BB5" s="11" t="s">
        <v>15</v>
      </c>
      <c r="BC5" s="11"/>
      <c r="BD5" s="11"/>
      <c r="BE5" s="11"/>
      <c r="BF5" s="11"/>
      <c r="BG5" s="11"/>
      <c r="BH5" s="11"/>
      <c r="BI5" s="11"/>
      <c r="BJ5" s="42" t="s">
        <v>16</v>
      </c>
      <c r="BK5" s="42"/>
      <c r="BL5" s="42"/>
      <c r="BM5" s="42"/>
      <c r="BN5" s="10" t="s">
        <v>17</v>
      </c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53"/>
      <c r="CC5" s="53"/>
      <c r="CD5" s="53"/>
      <c r="CE5" s="53"/>
      <c r="CF5" s="53"/>
      <c r="CG5" s="53"/>
      <c r="CH5" s="42" t="s">
        <v>18</v>
      </c>
      <c r="CI5" s="42"/>
      <c r="CJ5" s="42"/>
      <c r="CK5" s="42"/>
      <c r="CL5" s="42" t="s">
        <v>19</v>
      </c>
      <c r="CM5" s="42"/>
      <c r="CN5" s="42"/>
      <c r="CO5" s="42"/>
      <c r="CP5" s="33" t="s">
        <v>17</v>
      </c>
      <c r="CQ5" s="33"/>
      <c r="CR5" s="33"/>
      <c r="CS5" s="33"/>
      <c r="CT5" s="33"/>
      <c r="CU5" s="33"/>
      <c r="CV5" s="33"/>
      <c r="CW5" s="33"/>
      <c r="CX5" s="42" t="s">
        <v>20</v>
      </c>
      <c r="CY5" s="42"/>
      <c r="CZ5" s="42"/>
      <c r="DA5" s="42"/>
      <c r="DB5" s="12" t="s">
        <v>17</v>
      </c>
      <c r="DC5" s="12"/>
      <c r="DD5" s="12"/>
      <c r="DE5" s="12"/>
      <c r="DF5" s="42" t="s">
        <v>21</v>
      </c>
      <c r="DG5" s="42"/>
      <c r="DH5" s="42"/>
      <c r="DI5" s="42"/>
      <c r="DJ5" s="42" t="s">
        <v>22</v>
      </c>
      <c r="DK5" s="42"/>
      <c r="DL5" s="42"/>
      <c r="DM5" s="42"/>
      <c r="DN5" s="42"/>
      <c r="DO5" s="42"/>
      <c r="DP5" s="49" t="s">
        <v>23</v>
      </c>
      <c r="DQ5" s="50"/>
    </row>
    <row r="6" spans="2:121" ht="106.2" customHeight="1">
      <c r="B6" s="54"/>
      <c r="C6" s="55"/>
      <c r="D6" s="62"/>
      <c r="E6" s="63"/>
      <c r="F6" s="63"/>
      <c r="G6" s="63"/>
      <c r="H6" s="63"/>
      <c r="I6" s="64"/>
      <c r="J6" s="42"/>
      <c r="K6" s="42"/>
      <c r="L6" s="42"/>
      <c r="M6" s="42"/>
      <c r="N6" s="41" t="s">
        <v>24</v>
      </c>
      <c r="O6" s="42"/>
      <c r="P6" s="42"/>
      <c r="Q6" s="42"/>
      <c r="R6" s="41" t="s">
        <v>25</v>
      </c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1" t="s">
        <v>26</v>
      </c>
      <c r="AI6" s="42"/>
      <c r="AJ6" s="42"/>
      <c r="AK6" s="42"/>
      <c r="AL6" s="42" t="s">
        <v>27</v>
      </c>
      <c r="AM6" s="42"/>
      <c r="AN6" s="42"/>
      <c r="AO6" s="42"/>
      <c r="AP6" s="42" t="s">
        <v>28</v>
      </c>
      <c r="AQ6" s="42"/>
      <c r="AR6" s="42"/>
      <c r="AS6" s="42"/>
      <c r="AT6" s="42" t="s">
        <v>29</v>
      </c>
      <c r="AU6" s="42"/>
      <c r="AV6" s="42"/>
      <c r="AW6" s="42"/>
      <c r="AX6" s="42"/>
      <c r="AY6" s="42"/>
      <c r="AZ6" s="42"/>
      <c r="BA6" s="42"/>
      <c r="BB6" s="42" t="s">
        <v>30</v>
      </c>
      <c r="BC6" s="42"/>
      <c r="BD6" s="42"/>
      <c r="BE6" s="42"/>
      <c r="BF6" s="42" t="s">
        <v>31</v>
      </c>
      <c r="BG6" s="42"/>
      <c r="BH6" s="42"/>
      <c r="BI6" s="42"/>
      <c r="BJ6" s="42"/>
      <c r="BK6" s="42"/>
      <c r="BL6" s="42"/>
      <c r="BM6" s="42"/>
      <c r="BN6" s="42" t="s">
        <v>32</v>
      </c>
      <c r="BO6" s="42"/>
      <c r="BP6" s="42"/>
      <c r="BQ6" s="42"/>
      <c r="BR6" s="41" t="s">
        <v>33</v>
      </c>
      <c r="BS6" s="42"/>
      <c r="BT6" s="42"/>
      <c r="BU6" s="42"/>
      <c r="BV6" s="41" t="s">
        <v>34</v>
      </c>
      <c r="BW6" s="42"/>
      <c r="BX6" s="42"/>
      <c r="BY6" s="42"/>
      <c r="BZ6" s="41" t="s">
        <v>35</v>
      </c>
      <c r="CA6" s="42"/>
      <c r="CB6" s="42"/>
      <c r="CC6" s="42"/>
      <c r="CD6" s="41" t="s">
        <v>36</v>
      </c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 t="s">
        <v>37</v>
      </c>
      <c r="CQ6" s="42"/>
      <c r="CR6" s="42"/>
      <c r="CS6" s="42"/>
      <c r="CT6" s="42" t="s">
        <v>38</v>
      </c>
      <c r="CU6" s="42"/>
      <c r="CV6" s="42"/>
      <c r="CW6" s="42"/>
      <c r="CX6" s="42"/>
      <c r="CY6" s="42"/>
      <c r="CZ6" s="42"/>
      <c r="DA6" s="42"/>
      <c r="DB6" s="42" t="s">
        <v>39</v>
      </c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51"/>
      <c r="DQ6" s="52"/>
    </row>
    <row r="7" spans="2:121" ht="33" customHeight="1">
      <c r="B7" s="54"/>
      <c r="C7" s="55"/>
      <c r="D7" s="43" t="s">
        <v>40</v>
      </c>
      <c r="E7" s="44"/>
      <c r="F7" s="40" t="s">
        <v>41</v>
      </c>
      <c r="G7" s="40"/>
      <c r="H7" s="40" t="s">
        <v>42</v>
      </c>
      <c r="I7" s="40"/>
      <c r="J7" s="40" t="s">
        <v>41</v>
      </c>
      <c r="K7" s="40"/>
      <c r="L7" s="40" t="s">
        <v>42</v>
      </c>
      <c r="M7" s="40"/>
      <c r="N7" s="40" t="s">
        <v>41</v>
      </c>
      <c r="O7" s="40"/>
      <c r="P7" s="40" t="s">
        <v>42</v>
      </c>
      <c r="Q7" s="40"/>
      <c r="R7" s="40" t="s">
        <v>41</v>
      </c>
      <c r="S7" s="40"/>
      <c r="T7" s="40" t="s">
        <v>42</v>
      </c>
      <c r="U7" s="40"/>
      <c r="V7" s="40" t="s">
        <v>41</v>
      </c>
      <c r="W7" s="40"/>
      <c r="X7" s="40" t="s">
        <v>42</v>
      </c>
      <c r="Y7" s="40"/>
      <c r="Z7" s="40" t="s">
        <v>41</v>
      </c>
      <c r="AA7" s="40"/>
      <c r="AB7" s="40" t="s">
        <v>42</v>
      </c>
      <c r="AC7" s="40"/>
      <c r="AD7" s="40" t="s">
        <v>41</v>
      </c>
      <c r="AE7" s="40"/>
      <c r="AF7" s="40" t="s">
        <v>42</v>
      </c>
      <c r="AG7" s="40"/>
      <c r="AH7" s="40" t="s">
        <v>41</v>
      </c>
      <c r="AI7" s="40"/>
      <c r="AJ7" s="40" t="s">
        <v>42</v>
      </c>
      <c r="AK7" s="40"/>
      <c r="AL7" s="40" t="s">
        <v>41</v>
      </c>
      <c r="AM7" s="40"/>
      <c r="AN7" s="40" t="s">
        <v>42</v>
      </c>
      <c r="AO7" s="40"/>
      <c r="AP7" s="40" t="s">
        <v>41</v>
      </c>
      <c r="AQ7" s="40"/>
      <c r="AR7" s="40" t="s">
        <v>42</v>
      </c>
      <c r="AS7" s="40"/>
      <c r="AT7" s="40" t="s">
        <v>41</v>
      </c>
      <c r="AU7" s="40"/>
      <c r="AV7" s="40" t="s">
        <v>42</v>
      </c>
      <c r="AW7" s="40"/>
      <c r="AX7" s="40" t="s">
        <v>41</v>
      </c>
      <c r="AY7" s="40"/>
      <c r="AZ7" s="40" t="s">
        <v>42</v>
      </c>
      <c r="BA7" s="40"/>
      <c r="BB7" s="40" t="s">
        <v>41</v>
      </c>
      <c r="BC7" s="40"/>
      <c r="BD7" s="40" t="s">
        <v>42</v>
      </c>
      <c r="BE7" s="40"/>
      <c r="BF7" s="40" t="s">
        <v>41</v>
      </c>
      <c r="BG7" s="40"/>
      <c r="BH7" s="40" t="s">
        <v>42</v>
      </c>
      <c r="BI7" s="40"/>
      <c r="BJ7" s="40" t="s">
        <v>41</v>
      </c>
      <c r="BK7" s="40"/>
      <c r="BL7" s="40" t="s">
        <v>42</v>
      </c>
      <c r="BM7" s="40"/>
      <c r="BN7" s="40" t="s">
        <v>41</v>
      </c>
      <c r="BO7" s="40"/>
      <c r="BP7" s="40" t="s">
        <v>42</v>
      </c>
      <c r="BQ7" s="40"/>
      <c r="BR7" s="40" t="s">
        <v>41</v>
      </c>
      <c r="BS7" s="40"/>
      <c r="BT7" s="40" t="s">
        <v>42</v>
      </c>
      <c r="BU7" s="40"/>
      <c r="BV7" s="40" t="s">
        <v>41</v>
      </c>
      <c r="BW7" s="40"/>
      <c r="BX7" s="40" t="s">
        <v>42</v>
      </c>
      <c r="BY7" s="40"/>
      <c r="BZ7" s="40" t="s">
        <v>41</v>
      </c>
      <c r="CA7" s="40"/>
      <c r="CB7" s="40" t="s">
        <v>42</v>
      </c>
      <c r="CC7" s="40"/>
      <c r="CD7" s="40" t="s">
        <v>41</v>
      </c>
      <c r="CE7" s="40"/>
      <c r="CF7" s="40" t="s">
        <v>42</v>
      </c>
      <c r="CG7" s="40"/>
      <c r="CH7" s="40" t="s">
        <v>41</v>
      </c>
      <c r="CI7" s="40"/>
      <c r="CJ7" s="40" t="s">
        <v>42</v>
      </c>
      <c r="CK7" s="40"/>
      <c r="CL7" s="40" t="s">
        <v>41</v>
      </c>
      <c r="CM7" s="40"/>
      <c r="CN7" s="40" t="s">
        <v>42</v>
      </c>
      <c r="CO7" s="40"/>
      <c r="CP7" s="40" t="s">
        <v>41</v>
      </c>
      <c r="CQ7" s="40"/>
      <c r="CR7" s="40" t="s">
        <v>42</v>
      </c>
      <c r="CS7" s="40"/>
      <c r="CT7" s="40" t="s">
        <v>41</v>
      </c>
      <c r="CU7" s="40"/>
      <c r="CV7" s="40" t="s">
        <v>42</v>
      </c>
      <c r="CW7" s="40"/>
      <c r="CX7" s="40" t="s">
        <v>41</v>
      </c>
      <c r="CY7" s="40"/>
      <c r="CZ7" s="40" t="s">
        <v>42</v>
      </c>
      <c r="DA7" s="40"/>
      <c r="DB7" s="40" t="s">
        <v>41</v>
      </c>
      <c r="DC7" s="40"/>
      <c r="DD7" s="40" t="s">
        <v>42</v>
      </c>
      <c r="DE7" s="40"/>
      <c r="DF7" s="40" t="s">
        <v>41</v>
      </c>
      <c r="DG7" s="40"/>
      <c r="DH7" s="40" t="s">
        <v>42</v>
      </c>
      <c r="DI7" s="40"/>
      <c r="DJ7" s="40" t="s">
        <v>43</v>
      </c>
      <c r="DK7" s="40"/>
      <c r="DL7" s="40" t="s">
        <v>41</v>
      </c>
      <c r="DM7" s="40"/>
      <c r="DN7" s="40" t="s">
        <v>42</v>
      </c>
      <c r="DO7" s="40"/>
      <c r="DP7" s="40" t="s">
        <v>42</v>
      </c>
      <c r="DQ7" s="40"/>
    </row>
    <row r="8" spans="2:121" ht="49.8" customHeight="1">
      <c r="B8" s="54"/>
      <c r="C8" s="55"/>
      <c r="D8" s="13" t="s">
        <v>44</v>
      </c>
      <c r="E8" s="14" t="s">
        <v>45</v>
      </c>
      <c r="F8" s="13" t="s">
        <v>44</v>
      </c>
      <c r="G8" s="14" t="s">
        <v>45</v>
      </c>
      <c r="H8" s="13" t="s">
        <v>44</v>
      </c>
      <c r="I8" s="14" t="s">
        <v>45</v>
      </c>
      <c r="J8" s="13" t="s">
        <v>44</v>
      </c>
      <c r="K8" s="14" t="s">
        <v>45</v>
      </c>
      <c r="L8" s="13" t="s">
        <v>44</v>
      </c>
      <c r="M8" s="14" t="s">
        <v>45</v>
      </c>
      <c r="N8" s="13" t="s">
        <v>44</v>
      </c>
      <c r="O8" s="14" t="s">
        <v>45</v>
      </c>
      <c r="P8" s="13" t="s">
        <v>44</v>
      </c>
      <c r="Q8" s="14" t="s">
        <v>45</v>
      </c>
      <c r="R8" s="13" t="s">
        <v>44</v>
      </c>
      <c r="S8" s="14" t="s">
        <v>45</v>
      </c>
      <c r="T8" s="13" t="s">
        <v>44</v>
      </c>
      <c r="U8" s="14" t="s">
        <v>45</v>
      </c>
      <c r="V8" s="13" t="s">
        <v>44</v>
      </c>
      <c r="W8" s="14" t="s">
        <v>45</v>
      </c>
      <c r="X8" s="13" t="s">
        <v>44</v>
      </c>
      <c r="Y8" s="14" t="s">
        <v>45</v>
      </c>
      <c r="Z8" s="13" t="s">
        <v>44</v>
      </c>
      <c r="AA8" s="14" t="s">
        <v>45</v>
      </c>
      <c r="AB8" s="13" t="s">
        <v>44</v>
      </c>
      <c r="AC8" s="14" t="s">
        <v>45</v>
      </c>
      <c r="AD8" s="13" t="s">
        <v>44</v>
      </c>
      <c r="AE8" s="14" t="s">
        <v>45</v>
      </c>
      <c r="AF8" s="13" t="s">
        <v>44</v>
      </c>
      <c r="AG8" s="14" t="s">
        <v>45</v>
      </c>
      <c r="AH8" s="13" t="s">
        <v>44</v>
      </c>
      <c r="AI8" s="14" t="s">
        <v>45</v>
      </c>
      <c r="AJ8" s="13" t="s">
        <v>44</v>
      </c>
      <c r="AK8" s="14" t="s">
        <v>45</v>
      </c>
      <c r="AL8" s="13" t="s">
        <v>44</v>
      </c>
      <c r="AM8" s="14" t="s">
        <v>45</v>
      </c>
      <c r="AN8" s="13" t="s">
        <v>44</v>
      </c>
      <c r="AO8" s="14" t="s">
        <v>45</v>
      </c>
      <c r="AP8" s="13" t="s">
        <v>44</v>
      </c>
      <c r="AQ8" s="14" t="s">
        <v>45</v>
      </c>
      <c r="AR8" s="13" t="s">
        <v>44</v>
      </c>
      <c r="AS8" s="14" t="s">
        <v>45</v>
      </c>
      <c r="AT8" s="13" t="s">
        <v>44</v>
      </c>
      <c r="AU8" s="14" t="s">
        <v>45</v>
      </c>
      <c r="AV8" s="13" t="s">
        <v>44</v>
      </c>
      <c r="AW8" s="14" t="s">
        <v>45</v>
      </c>
      <c r="AX8" s="13" t="s">
        <v>44</v>
      </c>
      <c r="AY8" s="14" t="s">
        <v>45</v>
      </c>
      <c r="AZ8" s="13" t="s">
        <v>44</v>
      </c>
      <c r="BA8" s="14" t="s">
        <v>45</v>
      </c>
      <c r="BB8" s="13" t="s">
        <v>44</v>
      </c>
      <c r="BC8" s="14" t="s">
        <v>45</v>
      </c>
      <c r="BD8" s="13" t="s">
        <v>44</v>
      </c>
      <c r="BE8" s="14" t="s">
        <v>45</v>
      </c>
      <c r="BF8" s="13" t="s">
        <v>44</v>
      </c>
      <c r="BG8" s="14" t="s">
        <v>45</v>
      </c>
      <c r="BH8" s="13" t="s">
        <v>44</v>
      </c>
      <c r="BI8" s="14" t="s">
        <v>45</v>
      </c>
      <c r="BJ8" s="13" t="s">
        <v>44</v>
      </c>
      <c r="BK8" s="14" t="s">
        <v>45</v>
      </c>
      <c r="BL8" s="13" t="s">
        <v>44</v>
      </c>
      <c r="BM8" s="14" t="s">
        <v>45</v>
      </c>
      <c r="BN8" s="13" t="s">
        <v>44</v>
      </c>
      <c r="BO8" s="14" t="s">
        <v>45</v>
      </c>
      <c r="BP8" s="13" t="s">
        <v>44</v>
      </c>
      <c r="BQ8" s="14" t="s">
        <v>45</v>
      </c>
      <c r="BR8" s="13" t="s">
        <v>44</v>
      </c>
      <c r="BS8" s="14" t="s">
        <v>45</v>
      </c>
      <c r="BT8" s="13" t="s">
        <v>44</v>
      </c>
      <c r="BU8" s="14" t="s">
        <v>45</v>
      </c>
      <c r="BV8" s="13" t="s">
        <v>44</v>
      </c>
      <c r="BW8" s="14" t="s">
        <v>45</v>
      </c>
      <c r="BX8" s="13" t="s">
        <v>44</v>
      </c>
      <c r="BY8" s="14" t="s">
        <v>45</v>
      </c>
      <c r="BZ8" s="13" t="s">
        <v>44</v>
      </c>
      <c r="CA8" s="14" t="s">
        <v>45</v>
      </c>
      <c r="CB8" s="13" t="s">
        <v>44</v>
      </c>
      <c r="CC8" s="14" t="s">
        <v>45</v>
      </c>
      <c r="CD8" s="13" t="s">
        <v>44</v>
      </c>
      <c r="CE8" s="14" t="s">
        <v>45</v>
      </c>
      <c r="CF8" s="13" t="s">
        <v>44</v>
      </c>
      <c r="CG8" s="14" t="s">
        <v>45</v>
      </c>
      <c r="CH8" s="13" t="s">
        <v>44</v>
      </c>
      <c r="CI8" s="14" t="s">
        <v>45</v>
      </c>
      <c r="CJ8" s="13" t="s">
        <v>44</v>
      </c>
      <c r="CK8" s="14" t="s">
        <v>45</v>
      </c>
      <c r="CL8" s="13" t="s">
        <v>44</v>
      </c>
      <c r="CM8" s="14" t="s">
        <v>45</v>
      </c>
      <c r="CN8" s="13" t="s">
        <v>44</v>
      </c>
      <c r="CO8" s="14" t="s">
        <v>45</v>
      </c>
      <c r="CP8" s="13" t="s">
        <v>44</v>
      </c>
      <c r="CQ8" s="14" t="s">
        <v>45</v>
      </c>
      <c r="CR8" s="13" t="s">
        <v>44</v>
      </c>
      <c r="CS8" s="14" t="s">
        <v>45</v>
      </c>
      <c r="CT8" s="13" t="s">
        <v>44</v>
      </c>
      <c r="CU8" s="14" t="s">
        <v>45</v>
      </c>
      <c r="CV8" s="13" t="s">
        <v>44</v>
      </c>
      <c r="CW8" s="14" t="s">
        <v>45</v>
      </c>
      <c r="CX8" s="13" t="s">
        <v>44</v>
      </c>
      <c r="CY8" s="14" t="s">
        <v>45</v>
      </c>
      <c r="CZ8" s="13" t="s">
        <v>44</v>
      </c>
      <c r="DA8" s="14" t="s">
        <v>45</v>
      </c>
      <c r="DB8" s="13" t="s">
        <v>44</v>
      </c>
      <c r="DC8" s="14" t="s">
        <v>45</v>
      </c>
      <c r="DD8" s="13" t="s">
        <v>44</v>
      </c>
      <c r="DE8" s="14" t="s">
        <v>45</v>
      </c>
      <c r="DF8" s="13" t="s">
        <v>44</v>
      </c>
      <c r="DG8" s="14" t="s">
        <v>45</v>
      </c>
      <c r="DH8" s="13" t="s">
        <v>44</v>
      </c>
      <c r="DI8" s="14" t="s">
        <v>45</v>
      </c>
      <c r="DJ8" s="13" t="s">
        <v>44</v>
      </c>
      <c r="DK8" s="14" t="s">
        <v>45</v>
      </c>
      <c r="DL8" s="13" t="s">
        <v>44</v>
      </c>
      <c r="DM8" s="14" t="s">
        <v>45</v>
      </c>
      <c r="DN8" s="13" t="s">
        <v>44</v>
      </c>
      <c r="DO8" s="14" t="s">
        <v>45</v>
      </c>
      <c r="DP8" s="13" t="s">
        <v>44</v>
      </c>
      <c r="DQ8" s="14" t="s">
        <v>45</v>
      </c>
    </row>
    <row r="9" spans="2:121">
      <c r="B9" s="34"/>
      <c r="C9" s="35">
        <v>1</v>
      </c>
      <c r="D9" s="15">
        <v>2</v>
      </c>
      <c r="E9" s="16">
        <v>3</v>
      </c>
      <c r="F9" s="15">
        <v>4</v>
      </c>
      <c r="G9" s="16">
        <v>5</v>
      </c>
      <c r="H9" s="15">
        <v>6</v>
      </c>
      <c r="I9" s="16">
        <v>7</v>
      </c>
      <c r="J9" s="15">
        <v>8</v>
      </c>
      <c r="K9" s="16">
        <v>9</v>
      </c>
      <c r="L9" s="15">
        <v>10</v>
      </c>
      <c r="M9" s="16">
        <v>11</v>
      </c>
      <c r="N9" s="15">
        <v>12</v>
      </c>
      <c r="O9" s="16">
        <v>13</v>
      </c>
      <c r="P9" s="15">
        <v>14</v>
      </c>
      <c r="Q9" s="16">
        <v>15</v>
      </c>
      <c r="R9" s="15">
        <v>16</v>
      </c>
      <c r="S9" s="16">
        <v>17</v>
      </c>
      <c r="T9" s="15">
        <v>18</v>
      </c>
      <c r="U9" s="16">
        <v>19</v>
      </c>
      <c r="V9" s="15">
        <v>20</v>
      </c>
      <c r="W9" s="16">
        <v>21</v>
      </c>
      <c r="X9" s="15">
        <v>22</v>
      </c>
      <c r="Y9" s="16">
        <v>23</v>
      </c>
      <c r="Z9" s="15">
        <v>24</v>
      </c>
      <c r="AA9" s="16">
        <v>25</v>
      </c>
      <c r="AB9" s="15">
        <v>26</v>
      </c>
      <c r="AC9" s="16">
        <v>27</v>
      </c>
      <c r="AD9" s="15">
        <v>28</v>
      </c>
      <c r="AE9" s="16">
        <v>29</v>
      </c>
      <c r="AF9" s="15">
        <v>30</v>
      </c>
      <c r="AG9" s="16">
        <v>31</v>
      </c>
      <c r="AH9" s="15">
        <v>32</v>
      </c>
      <c r="AI9" s="16">
        <v>33</v>
      </c>
      <c r="AJ9" s="15">
        <v>34</v>
      </c>
      <c r="AK9" s="16">
        <v>35</v>
      </c>
      <c r="AL9" s="15">
        <v>36</v>
      </c>
      <c r="AM9" s="16">
        <v>37</v>
      </c>
      <c r="AN9" s="15">
        <v>38</v>
      </c>
      <c r="AO9" s="16">
        <v>39</v>
      </c>
      <c r="AP9" s="15">
        <v>40</v>
      </c>
      <c r="AQ9" s="16">
        <v>41</v>
      </c>
      <c r="AR9" s="15">
        <v>42</v>
      </c>
      <c r="AS9" s="16">
        <v>43</v>
      </c>
      <c r="AT9" s="15">
        <v>44</v>
      </c>
      <c r="AU9" s="16">
        <v>45</v>
      </c>
      <c r="AV9" s="15">
        <v>46</v>
      </c>
      <c r="AW9" s="16">
        <v>47</v>
      </c>
      <c r="AX9" s="15">
        <v>48</v>
      </c>
      <c r="AY9" s="16">
        <v>49</v>
      </c>
      <c r="AZ9" s="15">
        <v>50</v>
      </c>
      <c r="BA9" s="16">
        <v>51</v>
      </c>
      <c r="BB9" s="15">
        <v>52</v>
      </c>
      <c r="BC9" s="16">
        <v>53</v>
      </c>
      <c r="BD9" s="15">
        <v>54</v>
      </c>
      <c r="BE9" s="16">
        <v>55</v>
      </c>
      <c r="BF9" s="15">
        <v>56</v>
      </c>
      <c r="BG9" s="16">
        <v>57</v>
      </c>
      <c r="BH9" s="15">
        <v>58</v>
      </c>
      <c r="BI9" s="16">
        <v>59</v>
      </c>
      <c r="BJ9" s="15">
        <v>60</v>
      </c>
      <c r="BK9" s="16">
        <v>61</v>
      </c>
      <c r="BL9" s="15">
        <v>62</v>
      </c>
      <c r="BM9" s="16">
        <v>63</v>
      </c>
      <c r="BN9" s="15">
        <v>64</v>
      </c>
      <c r="BO9" s="16">
        <v>65</v>
      </c>
      <c r="BP9" s="15">
        <v>66</v>
      </c>
      <c r="BQ9" s="16">
        <v>67</v>
      </c>
      <c r="BR9" s="15">
        <v>68</v>
      </c>
      <c r="BS9" s="16">
        <v>69</v>
      </c>
      <c r="BT9" s="15">
        <v>70</v>
      </c>
      <c r="BU9" s="16">
        <v>71</v>
      </c>
      <c r="BV9" s="15">
        <v>72</v>
      </c>
      <c r="BW9" s="16">
        <v>73</v>
      </c>
      <c r="BX9" s="15">
        <v>74</v>
      </c>
      <c r="BY9" s="16">
        <v>75</v>
      </c>
      <c r="BZ9" s="15">
        <v>76</v>
      </c>
      <c r="CA9" s="16">
        <v>77</v>
      </c>
      <c r="CB9" s="15">
        <v>78</v>
      </c>
      <c r="CC9" s="16">
        <v>79</v>
      </c>
      <c r="CD9" s="15">
        <v>80</v>
      </c>
      <c r="CE9" s="16">
        <v>81</v>
      </c>
      <c r="CF9" s="15">
        <v>82</v>
      </c>
      <c r="CG9" s="16">
        <v>83</v>
      </c>
      <c r="CH9" s="15">
        <v>84</v>
      </c>
      <c r="CI9" s="16">
        <v>85</v>
      </c>
      <c r="CJ9" s="15">
        <v>86</v>
      </c>
      <c r="CK9" s="16">
        <v>87</v>
      </c>
      <c r="CL9" s="15">
        <v>88</v>
      </c>
      <c r="CM9" s="16">
        <v>89</v>
      </c>
      <c r="CN9" s="15">
        <v>90</v>
      </c>
      <c r="CO9" s="16">
        <v>91</v>
      </c>
      <c r="CP9" s="15">
        <v>92</v>
      </c>
      <c r="CQ9" s="16">
        <v>93</v>
      </c>
      <c r="CR9" s="15">
        <v>94</v>
      </c>
      <c r="CS9" s="16">
        <v>95</v>
      </c>
      <c r="CT9" s="15">
        <v>96</v>
      </c>
      <c r="CU9" s="16">
        <v>97</v>
      </c>
      <c r="CV9" s="15">
        <v>98</v>
      </c>
      <c r="CW9" s="16">
        <v>99</v>
      </c>
      <c r="CX9" s="15">
        <v>100</v>
      </c>
      <c r="CY9" s="16">
        <v>101</v>
      </c>
      <c r="CZ9" s="15">
        <v>102</v>
      </c>
      <c r="DA9" s="16">
        <v>103</v>
      </c>
      <c r="DB9" s="15">
        <v>104</v>
      </c>
      <c r="DC9" s="16">
        <v>105</v>
      </c>
      <c r="DD9" s="15">
        <v>106</v>
      </c>
      <c r="DE9" s="16">
        <v>107</v>
      </c>
      <c r="DF9" s="15">
        <v>108</v>
      </c>
      <c r="DG9" s="16">
        <v>109</v>
      </c>
      <c r="DH9" s="15">
        <v>110</v>
      </c>
      <c r="DI9" s="16">
        <v>111</v>
      </c>
      <c r="DJ9" s="15">
        <v>112</v>
      </c>
      <c r="DK9" s="16">
        <v>113</v>
      </c>
      <c r="DL9" s="15">
        <v>114</v>
      </c>
      <c r="DM9" s="16">
        <v>115</v>
      </c>
      <c r="DN9" s="15">
        <v>116</v>
      </c>
      <c r="DO9" s="16">
        <v>117</v>
      </c>
      <c r="DP9" s="15">
        <v>118</v>
      </c>
      <c r="DQ9" s="16">
        <v>119</v>
      </c>
    </row>
    <row r="10" spans="2:121" s="17" customFormat="1" ht="21" customHeight="1">
      <c r="B10" s="18">
        <v>1</v>
      </c>
      <c r="C10" s="19" t="s">
        <v>47</v>
      </c>
      <c r="D10" s="20">
        <f t="shared" ref="D10:E17" si="0">F10+H10-DP10</f>
        <v>2486246.3999999999</v>
      </c>
      <c r="E10" s="20">
        <f t="shared" si="0"/>
        <v>1102319</v>
      </c>
      <c r="F10" s="21">
        <f t="shared" ref="F10:I17" si="1">J10+V10+Z10+AD10+AX10+BJ10+CH10+CL10+CX10+DF10+DL10</f>
        <v>1903604</v>
      </c>
      <c r="G10" s="21">
        <f t="shared" si="1"/>
        <v>855508</v>
      </c>
      <c r="H10" s="21">
        <f t="shared" si="1"/>
        <v>582642.4</v>
      </c>
      <c r="I10" s="21">
        <f t="shared" si="1"/>
        <v>246810.99999999997</v>
      </c>
      <c r="J10" s="22">
        <v>327419.7</v>
      </c>
      <c r="K10" s="23">
        <v>156991</v>
      </c>
      <c r="L10" s="22">
        <v>102000</v>
      </c>
      <c r="M10" s="22">
        <v>88955.6</v>
      </c>
      <c r="N10" s="24">
        <v>326459.7</v>
      </c>
      <c r="O10" s="21">
        <v>156511</v>
      </c>
      <c r="P10" s="24">
        <v>102000</v>
      </c>
      <c r="Q10" s="21">
        <v>88955.6</v>
      </c>
      <c r="R10" s="25">
        <v>960</v>
      </c>
      <c r="S10" s="21">
        <v>480</v>
      </c>
      <c r="T10" s="24">
        <v>0</v>
      </c>
      <c r="U10" s="21">
        <v>0</v>
      </c>
      <c r="V10" s="21">
        <v>3000</v>
      </c>
      <c r="W10" s="21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52500</v>
      </c>
      <c r="AE10" s="23">
        <v>22442.1</v>
      </c>
      <c r="AF10" s="21">
        <v>244684</v>
      </c>
      <c r="AG10" s="21">
        <v>137696.09999999998</v>
      </c>
      <c r="AH10" s="21">
        <v>2500</v>
      </c>
      <c r="AI10" s="21">
        <v>1149</v>
      </c>
      <c r="AJ10" s="21">
        <v>0</v>
      </c>
      <c r="AK10" s="21"/>
      <c r="AL10" s="21">
        <v>0</v>
      </c>
      <c r="AM10" s="21"/>
      <c r="AN10" s="21"/>
      <c r="AO10" s="21"/>
      <c r="AP10" s="21">
        <v>50000</v>
      </c>
      <c r="AQ10" s="21">
        <v>21293.1</v>
      </c>
      <c r="AR10" s="21">
        <v>510684</v>
      </c>
      <c r="AS10" s="23">
        <v>397418.6</v>
      </c>
      <c r="AT10" s="21"/>
      <c r="AU10" s="21"/>
      <c r="AV10" s="21">
        <v>-266000</v>
      </c>
      <c r="AW10" s="36">
        <v>-259722.5</v>
      </c>
      <c r="AX10" s="25">
        <v>302325</v>
      </c>
      <c r="AY10" s="21">
        <v>143598.1</v>
      </c>
      <c r="AZ10" s="21">
        <v>0</v>
      </c>
      <c r="BA10" s="21"/>
      <c r="BB10" s="21">
        <v>302325</v>
      </c>
      <c r="BC10" s="23">
        <v>143598.1</v>
      </c>
      <c r="BD10" s="21"/>
      <c r="BE10" s="21"/>
      <c r="BF10" s="21"/>
      <c r="BG10" s="32"/>
      <c r="BH10" s="21"/>
      <c r="BI10" s="32"/>
      <c r="BJ10" s="21">
        <v>300987.5</v>
      </c>
      <c r="BK10" s="23">
        <v>142436.29999999999</v>
      </c>
      <c r="BL10" s="21">
        <v>9000</v>
      </c>
      <c r="BM10" s="23">
        <v>2259.9</v>
      </c>
      <c r="BN10" s="21"/>
      <c r="BO10" s="21"/>
      <c r="BP10" s="21"/>
      <c r="BQ10" s="21"/>
      <c r="BR10" s="25">
        <v>190364</v>
      </c>
      <c r="BS10" s="21">
        <v>84311</v>
      </c>
      <c r="BT10" s="21">
        <v>5000</v>
      </c>
      <c r="BU10" s="23">
        <v>1863.9</v>
      </c>
      <c r="BV10" s="21"/>
      <c r="BW10" s="23"/>
      <c r="BX10" s="24"/>
      <c r="BY10" s="23"/>
      <c r="BZ10" s="21">
        <v>79299.5</v>
      </c>
      <c r="CA10" s="21">
        <v>47603.8</v>
      </c>
      <c r="CB10" s="21"/>
      <c r="CC10" s="23"/>
      <c r="CD10" s="21">
        <v>31324</v>
      </c>
      <c r="CE10" s="23">
        <v>10521.4</v>
      </c>
      <c r="CF10" s="21">
        <v>4000</v>
      </c>
      <c r="CG10" s="23">
        <v>396</v>
      </c>
      <c r="CH10" s="21">
        <v>0</v>
      </c>
      <c r="CI10" s="23"/>
      <c r="CJ10" s="21">
        <v>0</v>
      </c>
      <c r="CK10" s="21"/>
      <c r="CL10" s="21">
        <v>244745.7</v>
      </c>
      <c r="CM10" s="23">
        <v>106017.4</v>
      </c>
      <c r="CN10" s="21">
        <v>0</v>
      </c>
      <c r="CO10" s="23"/>
      <c r="CP10" s="21">
        <v>114220.70000000001</v>
      </c>
      <c r="CQ10" s="23">
        <v>49497.8</v>
      </c>
      <c r="CR10" s="21">
        <v>0</v>
      </c>
      <c r="CS10" s="23"/>
      <c r="CT10" s="21">
        <v>39641.800000000003</v>
      </c>
      <c r="CU10" s="23">
        <v>17500</v>
      </c>
      <c r="CV10" s="21"/>
      <c r="CW10" s="23"/>
      <c r="CX10" s="21">
        <v>652626.1</v>
      </c>
      <c r="CY10" s="23">
        <v>272818</v>
      </c>
      <c r="CZ10" s="21">
        <v>226958.4</v>
      </c>
      <c r="DA10" s="23">
        <v>17899.400000000001</v>
      </c>
      <c r="DB10" s="21">
        <v>424520.8</v>
      </c>
      <c r="DC10" s="23">
        <v>176100</v>
      </c>
      <c r="DD10" s="21">
        <v>226958</v>
      </c>
      <c r="DE10" s="23">
        <v>17899.400000000001</v>
      </c>
      <c r="DF10" s="21">
        <v>20000</v>
      </c>
      <c r="DG10" s="23">
        <v>11205.1</v>
      </c>
      <c r="DH10" s="21">
        <v>0</v>
      </c>
      <c r="DI10" s="21"/>
      <c r="DJ10" s="21">
        <f>DL10+DN10-DP10</f>
        <v>0</v>
      </c>
      <c r="DK10" s="21">
        <f>DM10+DO10-DQ10</f>
        <v>0</v>
      </c>
      <c r="DL10" s="21">
        <v>0</v>
      </c>
      <c r="DM10" s="23"/>
      <c r="DN10" s="24">
        <v>0</v>
      </c>
      <c r="DO10" s="23"/>
      <c r="DP10" s="37">
        <v>0</v>
      </c>
      <c r="DQ10" s="23"/>
    </row>
    <row r="11" spans="2:121" s="17" customFormat="1" ht="21" customHeight="1">
      <c r="B11" s="18">
        <v>2</v>
      </c>
      <c r="C11" s="19" t="s">
        <v>48</v>
      </c>
      <c r="D11" s="20">
        <f t="shared" si="0"/>
        <v>1824566.7000000002</v>
      </c>
      <c r="E11" s="20">
        <f t="shared" si="0"/>
        <v>368488.2</v>
      </c>
      <c r="F11" s="21">
        <f t="shared" si="1"/>
        <v>1024132.6</v>
      </c>
      <c r="G11" s="21">
        <f t="shared" si="1"/>
        <v>302948.8</v>
      </c>
      <c r="H11" s="21">
        <f t="shared" si="1"/>
        <v>800434.10000000009</v>
      </c>
      <c r="I11" s="21">
        <f t="shared" si="1"/>
        <v>65539.400000000009</v>
      </c>
      <c r="J11" s="22">
        <v>402141</v>
      </c>
      <c r="K11" s="23">
        <v>153629.70000000001</v>
      </c>
      <c r="L11" s="22">
        <v>38668.199999999997</v>
      </c>
      <c r="M11" s="22">
        <v>10748</v>
      </c>
      <c r="N11" s="26">
        <v>346326</v>
      </c>
      <c r="O11" s="7">
        <v>127242</v>
      </c>
      <c r="P11" s="26">
        <v>33331.199999999997</v>
      </c>
      <c r="Q11" s="21">
        <v>10658.6</v>
      </c>
      <c r="R11" s="25">
        <v>49815</v>
      </c>
      <c r="S11" s="21">
        <v>26373.7</v>
      </c>
      <c r="T11" s="24">
        <v>5337</v>
      </c>
      <c r="U11" s="21">
        <v>89.4</v>
      </c>
      <c r="V11" s="21"/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41240</v>
      </c>
      <c r="AE11" s="23">
        <v>9556.4</v>
      </c>
      <c r="AF11" s="21">
        <v>210428.7</v>
      </c>
      <c r="AG11" s="21">
        <v>-47580.9</v>
      </c>
      <c r="AH11" s="21">
        <v>11240</v>
      </c>
      <c r="AI11" s="21">
        <v>4304.1000000000004</v>
      </c>
      <c r="AJ11" s="21">
        <v>39458.6</v>
      </c>
      <c r="AK11" s="21">
        <v>2414</v>
      </c>
      <c r="AL11" s="21">
        <v>0</v>
      </c>
      <c r="AM11" s="21"/>
      <c r="AN11" s="21">
        <v>149970.1</v>
      </c>
      <c r="AO11" s="21">
        <v>29533.4</v>
      </c>
      <c r="AP11" s="21">
        <v>30000</v>
      </c>
      <c r="AQ11" s="21">
        <v>5252.3</v>
      </c>
      <c r="AR11" s="21">
        <v>21000</v>
      </c>
      <c r="AS11" s="23">
        <v>1450</v>
      </c>
      <c r="AT11" s="21"/>
      <c r="AU11" s="21"/>
      <c r="AV11" s="21"/>
      <c r="AW11" s="23">
        <v>-80978.399999999994</v>
      </c>
      <c r="AX11" s="25">
        <v>67400</v>
      </c>
      <c r="AY11" s="21">
        <v>22283</v>
      </c>
      <c r="AZ11" s="21">
        <v>25000</v>
      </c>
      <c r="BA11" s="21">
        <v>7900</v>
      </c>
      <c r="BB11" s="21">
        <v>67400</v>
      </c>
      <c r="BC11" s="23">
        <v>22283</v>
      </c>
      <c r="BD11" s="21">
        <v>25000</v>
      </c>
      <c r="BE11" s="21">
        <v>7900</v>
      </c>
      <c r="BF11" s="21"/>
      <c r="BG11" s="32"/>
      <c r="BH11" s="21"/>
      <c r="BI11" s="32"/>
      <c r="BJ11" s="21">
        <v>59269.599999999999</v>
      </c>
      <c r="BK11" s="23">
        <v>10152.4</v>
      </c>
      <c r="BL11" s="21">
        <v>43800</v>
      </c>
      <c r="BM11" s="23">
        <v>16050.3</v>
      </c>
      <c r="BN11" s="21"/>
      <c r="BO11" s="21"/>
      <c r="BP11" s="21"/>
      <c r="BQ11" s="21"/>
      <c r="BR11" s="25"/>
      <c r="BS11" s="21"/>
      <c r="BT11" s="21"/>
      <c r="BU11" s="23"/>
      <c r="BV11" s="21">
        <v>26500</v>
      </c>
      <c r="BW11" s="23">
        <v>2502.1</v>
      </c>
      <c r="BX11" s="24">
        <v>43800</v>
      </c>
      <c r="BY11" s="23">
        <v>16050.3</v>
      </c>
      <c r="BZ11" s="21">
        <v>32769.599999999999</v>
      </c>
      <c r="CA11" s="21">
        <v>7650.2</v>
      </c>
      <c r="CB11" s="21"/>
      <c r="CC11" s="23"/>
      <c r="CD11" s="21"/>
      <c r="CE11" s="23"/>
      <c r="CF11" s="21"/>
      <c r="CG11" s="23"/>
      <c r="CH11" s="21">
        <v>0</v>
      </c>
      <c r="CI11" s="23"/>
      <c r="CJ11" s="21">
        <v>0</v>
      </c>
      <c r="CK11" s="21"/>
      <c r="CL11" s="21">
        <v>69127</v>
      </c>
      <c r="CM11" s="23">
        <v>20953.5</v>
      </c>
      <c r="CN11" s="21">
        <v>66651.8</v>
      </c>
      <c r="CO11" s="23">
        <v>7579.4</v>
      </c>
      <c r="CP11" s="21">
        <v>59127</v>
      </c>
      <c r="CQ11" s="23">
        <v>18384.900000000001</v>
      </c>
      <c r="CR11" s="21">
        <v>48651.8</v>
      </c>
      <c r="CS11" s="23">
        <v>5473.3</v>
      </c>
      <c r="CT11" s="21">
        <v>29197</v>
      </c>
      <c r="CU11" s="23">
        <v>13243.9</v>
      </c>
      <c r="CV11" s="21">
        <v>47701.8</v>
      </c>
      <c r="CW11" s="23">
        <v>4524.3999999999996</v>
      </c>
      <c r="CX11" s="21">
        <v>154955</v>
      </c>
      <c r="CY11" s="23">
        <v>79022.8</v>
      </c>
      <c r="CZ11" s="21">
        <v>415885.4</v>
      </c>
      <c r="DA11" s="23">
        <v>70842.600000000006</v>
      </c>
      <c r="DB11" s="21">
        <v>137455</v>
      </c>
      <c r="DC11" s="23">
        <v>65831.5</v>
      </c>
      <c r="DD11" s="21">
        <v>415885.4</v>
      </c>
      <c r="DE11" s="23">
        <v>70842.600000000006</v>
      </c>
      <c r="DF11" s="21">
        <v>30000</v>
      </c>
      <c r="DG11" s="23">
        <v>7351</v>
      </c>
      <c r="DH11" s="21">
        <v>0</v>
      </c>
      <c r="DI11" s="21"/>
      <c r="DJ11" s="21">
        <f t="shared" ref="DJ11:DK17" si="2">DL11+DN11-DP11</f>
        <v>200000</v>
      </c>
      <c r="DK11" s="21">
        <f t="shared" si="2"/>
        <v>0</v>
      </c>
      <c r="DL11" s="21">
        <v>200000</v>
      </c>
      <c r="DM11" s="23"/>
      <c r="DN11" s="24">
        <v>0</v>
      </c>
      <c r="DO11" s="23"/>
      <c r="DP11" s="37">
        <v>0</v>
      </c>
      <c r="DQ11" s="23"/>
    </row>
    <row r="12" spans="2:121" s="17" customFormat="1" ht="21" customHeight="1">
      <c r="B12" s="18">
        <v>3</v>
      </c>
      <c r="C12" s="19" t="s">
        <v>49</v>
      </c>
      <c r="D12" s="20">
        <f t="shared" si="0"/>
        <v>1394132</v>
      </c>
      <c r="E12" s="20">
        <f t="shared" si="0"/>
        <v>665667.98200000008</v>
      </c>
      <c r="F12" s="21">
        <f t="shared" si="1"/>
        <v>1146436.2</v>
      </c>
      <c r="G12" s="21">
        <f t="shared" si="1"/>
        <v>499166.39799999999</v>
      </c>
      <c r="H12" s="21">
        <f t="shared" si="1"/>
        <v>310298.80000000005</v>
      </c>
      <c r="I12" s="21">
        <f t="shared" si="1"/>
        <v>229104.58400000003</v>
      </c>
      <c r="J12" s="22">
        <v>648670</v>
      </c>
      <c r="K12" s="23">
        <v>256408.712</v>
      </c>
      <c r="L12" s="22">
        <v>48063</v>
      </c>
      <c r="M12" s="22">
        <v>28799.66</v>
      </c>
      <c r="N12" s="26">
        <v>603170</v>
      </c>
      <c r="O12" s="21">
        <v>231471.818</v>
      </c>
      <c r="P12" s="26"/>
      <c r="Q12" s="21"/>
      <c r="R12" s="25">
        <v>45500</v>
      </c>
      <c r="S12" s="21">
        <v>24936.894</v>
      </c>
      <c r="T12" s="24">
        <v>48063</v>
      </c>
      <c r="U12" s="21">
        <v>28799.66</v>
      </c>
      <c r="V12" s="21">
        <v>500</v>
      </c>
      <c r="W12" s="21">
        <v>0</v>
      </c>
      <c r="X12" s="25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26100</v>
      </c>
      <c r="AE12" s="23">
        <v>5985.4</v>
      </c>
      <c r="AF12" s="21">
        <v>59952.600000000035</v>
      </c>
      <c r="AG12" s="21">
        <v>67095.373000000007</v>
      </c>
      <c r="AH12" s="21">
        <v>9600</v>
      </c>
      <c r="AI12" s="21">
        <v>4000</v>
      </c>
      <c r="AJ12" s="21">
        <v>138569.20000000001</v>
      </c>
      <c r="AK12" s="21">
        <v>55901.139000000003</v>
      </c>
      <c r="AL12" s="21">
        <v>0</v>
      </c>
      <c r="AM12" s="21">
        <v>0</v>
      </c>
      <c r="AN12" s="21">
        <v>54943.6</v>
      </c>
      <c r="AO12" s="21">
        <v>28980.294999999998</v>
      </c>
      <c r="AP12" s="21">
        <v>16500</v>
      </c>
      <c r="AQ12" s="21">
        <v>1985.4</v>
      </c>
      <c r="AR12" s="21">
        <v>66549.8</v>
      </c>
      <c r="AS12" s="23">
        <v>45592.534</v>
      </c>
      <c r="AT12" s="21"/>
      <c r="AU12" s="21"/>
      <c r="AV12" s="21">
        <v>-200110</v>
      </c>
      <c r="AW12" s="23">
        <v>-63378.595000000001</v>
      </c>
      <c r="AX12" s="25">
        <v>38000</v>
      </c>
      <c r="AY12" s="21">
        <v>13956.3</v>
      </c>
      <c r="AZ12" s="21">
        <v>0</v>
      </c>
      <c r="BA12" s="21"/>
      <c r="BB12" s="21">
        <v>38000</v>
      </c>
      <c r="BC12" s="23">
        <v>13956.3</v>
      </c>
      <c r="BD12" s="21"/>
      <c r="BE12" s="21"/>
      <c r="BF12" s="21"/>
      <c r="BG12" s="32"/>
      <c r="BH12" s="21"/>
      <c r="BI12" s="32"/>
      <c r="BJ12" s="21">
        <v>91560</v>
      </c>
      <c r="BK12" s="23">
        <v>60671.718999999997</v>
      </c>
      <c r="BL12" s="21">
        <v>80625.2</v>
      </c>
      <c r="BM12" s="23">
        <v>78069.149000000005</v>
      </c>
      <c r="BN12" s="21"/>
      <c r="BO12" s="21"/>
      <c r="BP12" s="21"/>
      <c r="BQ12" s="21"/>
      <c r="BR12" s="25"/>
      <c r="BS12" s="21"/>
      <c r="BT12" s="21"/>
      <c r="BU12" s="23"/>
      <c r="BV12" s="21"/>
      <c r="BW12" s="23"/>
      <c r="BX12" s="24">
        <v>66678</v>
      </c>
      <c r="BY12" s="23">
        <v>65022.148999999998</v>
      </c>
      <c r="BZ12" s="21">
        <v>8300</v>
      </c>
      <c r="CA12" s="21">
        <v>2276.6999999999998</v>
      </c>
      <c r="CB12" s="21">
        <v>12697.2</v>
      </c>
      <c r="CC12" s="23">
        <v>11880</v>
      </c>
      <c r="CD12" s="21">
        <v>83260</v>
      </c>
      <c r="CE12" s="23">
        <v>58395.019</v>
      </c>
      <c r="CF12" s="21">
        <v>1250</v>
      </c>
      <c r="CG12" s="23">
        <v>1167</v>
      </c>
      <c r="CH12" s="21">
        <v>1660</v>
      </c>
      <c r="CI12" s="23">
        <v>478.125</v>
      </c>
      <c r="CJ12" s="21">
        <v>0</v>
      </c>
      <c r="CK12" s="21"/>
      <c r="CL12" s="21">
        <v>59125</v>
      </c>
      <c r="CM12" s="23">
        <v>49007.481</v>
      </c>
      <c r="CN12" s="21">
        <v>4744.5</v>
      </c>
      <c r="CO12" s="23">
        <v>3238.6779999999999</v>
      </c>
      <c r="CP12" s="21">
        <v>57125</v>
      </c>
      <c r="CQ12" s="23">
        <v>49007.481</v>
      </c>
      <c r="CR12" s="21">
        <v>4744.5</v>
      </c>
      <c r="CS12" s="23">
        <v>3238.6779999999999</v>
      </c>
      <c r="CT12" s="21">
        <v>25550</v>
      </c>
      <c r="CU12" s="23">
        <v>22291.280999999999</v>
      </c>
      <c r="CV12" s="21">
        <v>1615.5</v>
      </c>
      <c r="CW12" s="23">
        <v>615.49</v>
      </c>
      <c r="CX12" s="21">
        <v>82500</v>
      </c>
      <c r="CY12" s="23">
        <v>45679.661</v>
      </c>
      <c r="CZ12" s="21">
        <v>116913.5</v>
      </c>
      <c r="DA12" s="23">
        <v>51901.724000000002</v>
      </c>
      <c r="DB12" s="21">
        <v>80000</v>
      </c>
      <c r="DC12" s="23">
        <v>116913.5</v>
      </c>
      <c r="DD12" s="21">
        <v>116913.5</v>
      </c>
      <c r="DE12" s="23">
        <v>51901.724000000002</v>
      </c>
      <c r="DF12" s="21">
        <v>35000</v>
      </c>
      <c r="DG12" s="23">
        <v>4376</v>
      </c>
      <c r="DH12" s="21">
        <v>0</v>
      </c>
      <c r="DI12" s="21"/>
      <c r="DJ12" s="21">
        <f t="shared" si="2"/>
        <v>100718.20000000001</v>
      </c>
      <c r="DK12" s="21">
        <f t="shared" si="2"/>
        <v>0</v>
      </c>
      <c r="DL12" s="21">
        <v>163321.20000000001</v>
      </c>
      <c r="DM12" s="23">
        <v>62603</v>
      </c>
      <c r="DN12" s="24">
        <v>0</v>
      </c>
      <c r="DO12" s="23"/>
      <c r="DP12" s="37">
        <v>62603</v>
      </c>
      <c r="DQ12" s="23">
        <v>62603</v>
      </c>
    </row>
    <row r="13" spans="2:121" s="17" customFormat="1" ht="21" customHeight="1">
      <c r="B13" s="18">
        <v>4</v>
      </c>
      <c r="C13" s="19" t="s">
        <v>50</v>
      </c>
      <c r="D13" s="20">
        <f t="shared" si="0"/>
        <v>1694132.4</v>
      </c>
      <c r="E13" s="20">
        <f t="shared" si="0"/>
        <v>568648.39999999991</v>
      </c>
      <c r="F13" s="21">
        <f t="shared" si="1"/>
        <v>1217000</v>
      </c>
      <c r="G13" s="21">
        <f t="shared" si="1"/>
        <v>436553.19999999995</v>
      </c>
      <c r="H13" s="21">
        <f t="shared" si="1"/>
        <v>477132.4</v>
      </c>
      <c r="I13" s="21">
        <f t="shared" si="1"/>
        <v>132095.20000000001</v>
      </c>
      <c r="J13" s="22">
        <v>518333.8</v>
      </c>
      <c r="K13" s="23">
        <v>162221.5</v>
      </c>
      <c r="L13" s="22">
        <v>121000</v>
      </c>
      <c r="M13" s="22">
        <v>22260</v>
      </c>
      <c r="N13" s="7">
        <v>438480</v>
      </c>
      <c r="O13" s="21">
        <v>144793</v>
      </c>
      <c r="P13" s="1">
        <v>8000</v>
      </c>
      <c r="Q13" s="21">
        <v>0</v>
      </c>
      <c r="R13" s="1">
        <v>79853.8</v>
      </c>
      <c r="S13" s="21">
        <v>17428.5</v>
      </c>
      <c r="T13" s="1">
        <v>113000</v>
      </c>
      <c r="U13" s="21">
        <v>22260</v>
      </c>
      <c r="V13" s="1"/>
      <c r="W13" s="21">
        <v>0</v>
      </c>
      <c r="X13" s="25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1">
        <v>0</v>
      </c>
      <c r="AE13" s="23"/>
      <c r="AF13" s="1">
        <v>-85867.6</v>
      </c>
      <c r="AG13" s="21">
        <v>-63762.7</v>
      </c>
      <c r="AH13" s="1">
        <v>0</v>
      </c>
      <c r="AI13" s="21"/>
      <c r="AJ13" s="1">
        <v>0</v>
      </c>
      <c r="AK13" s="21"/>
      <c r="AL13" s="1">
        <v>0</v>
      </c>
      <c r="AM13" s="21"/>
      <c r="AN13" s="1"/>
      <c r="AO13" s="21"/>
      <c r="AP13" s="1"/>
      <c r="AQ13" s="21"/>
      <c r="AR13" s="1"/>
      <c r="AS13" s="23"/>
      <c r="AT13" s="1"/>
      <c r="AU13" s="21"/>
      <c r="AV13" s="1">
        <v>-85867.6</v>
      </c>
      <c r="AW13" s="23">
        <v>-63762.7</v>
      </c>
      <c r="AX13" s="1">
        <v>164390</v>
      </c>
      <c r="AY13" s="21">
        <v>75722.399999999994</v>
      </c>
      <c r="AZ13" s="1">
        <v>372000</v>
      </c>
      <c r="BA13" s="21">
        <v>173597.9</v>
      </c>
      <c r="BB13" s="1">
        <v>145000</v>
      </c>
      <c r="BC13" s="23">
        <v>65318.400000000001</v>
      </c>
      <c r="BD13" s="1">
        <v>335000</v>
      </c>
      <c r="BE13" s="21">
        <v>173270.6</v>
      </c>
      <c r="BF13" s="1"/>
      <c r="BG13" s="32"/>
      <c r="BH13" s="1"/>
      <c r="BI13" s="32"/>
      <c r="BJ13" s="1">
        <v>25000</v>
      </c>
      <c r="BK13" s="23">
        <v>9176.7000000000007</v>
      </c>
      <c r="BL13" s="1">
        <v>20000</v>
      </c>
      <c r="BM13" s="23">
        <v>0</v>
      </c>
      <c r="BN13" s="1"/>
      <c r="BO13" s="21"/>
      <c r="BP13" s="1"/>
      <c r="BQ13" s="21"/>
      <c r="BR13" s="1"/>
      <c r="BS13" s="21"/>
      <c r="BT13" s="1"/>
      <c r="BU13" s="23"/>
      <c r="BV13" s="1">
        <v>25000</v>
      </c>
      <c r="BW13" s="23">
        <v>9176.7000000000007</v>
      </c>
      <c r="BX13" s="1">
        <v>20000</v>
      </c>
      <c r="BY13" s="23">
        <v>0</v>
      </c>
      <c r="BZ13" s="1"/>
      <c r="CA13" s="21"/>
      <c r="CB13" s="1"/>
      <c r="CC13" s="23"/>
      <c r="CD13" s="1"/>
      <c r="CE13" s="23"/>
      <c r="CF13" s="1"/>
      <c r="CG13" s="23"/>
      <c r="CH13" s="1">
        <v>0</v>
      </c>
      <c r="CI13" s="23"/>
      <c r="CJ13" s="1">
        <v>0</v>
      </c>
      <c r="CK13" s="21"/>
      <c r="CL13" s="1">
        <v>65000</v>
      </c>
      <c r="CM13" s="23">
        <v>17999</v>
      </c>
      <c r="CN13" s="21">
        <v>0</v>
      </c>
      <c r="CO13" s="23">
        <v>0</v>
      </c>
      <c r="CP13" s="1">
        <v>45000</v>
      </c>
      <c r="CQ13" s="23">
        <v>12400</v>
      </c>
      <c r="CR13" s="7">
        <v>0</v>
      </c>
      <c r="CS13" s="23"/>
      <c r="CT13" s="1"/>
      <c r="CU13" s="23"/>
      <c r="CV13" s="1"/>
      <c r="CW13" s="23"/>
      <c r="CX13" s="7">
        <v>349000</v>
      </c>
      <c r="CY13" s="38">
        <v>166156.5</v>
      </c>
      <c r="CZ13" s="7">
        <v>50000</v>
      </c>
      <c r="DA13" s="23">
        <v>0</v>
      </c>
      <c r="DB13" s="7">
        <v>277000</v>
      </c>
      <c r="DC13" s="38">
        <v>130768.4</v>
      </c>
      <c r="DD13" s="7">
        <v>50000</v>
      </c>
      <c r="DE13" s="23">
        <v>0</v>
      </c>
      <c r="DF13" s="1">
        <v>16000</v>
      </c>
      <c r="DG13" s="23">
        <v>5277.1</v>
      </c>
      <c r="DH13" s="21">
        <v>0</v>
      </c>
      <c r="DI13" s="21">
        <v>0</v>
      </c>
      <c r="DJ13" s="21">
        <f t="shared" si="2"/>
        <v>79276.2</v>
      </c>
      <c r="DK13" s="21">
        <f t="shared" si="2"/>
        <v>0</v>
      </c>
      <c r="DL13" s="1">
        <v>79276.2</v>
      </c>
      <c r="DM13" s="23">
        <v>0</v>
      </c>
      <c r="DN13" s="24">
        <v>0</v>
      </c>
      <c r="DO13" s="23">
        <v>0</v>
      </c>
      <c r="DP13" s="37">
        <v>0</v>
      </c>
      <c r="DQ13" s="23">
        <v>0</v>
      </c>
    </row>
    <row r="14" spans="2:121" s="17" customFormat="1" ht="21" customHeight="1">
      <c r="B14" s="18">
        <v>5</v>
      </c>
      <c r="C14" s="19" t="s">
        <v>2</v>
      </c>
      <c r="D14" s="20">
        <f t="shared" si="0"/>
        <v>14871.699999999999</v>
      </c>
      <c r="E14" s="20">
        <f t="shared" si="0"/>
        <v>6175.3</v>
      </c>
      <c r="F14" s="21">
        <f t="shared" si="1"/>
        <v>12988.8</v>
      </c>
      <c r="G14" s="21">
        <f t="shared" si="1"/>
        <v>4618.5</v>
      </c>
      <c r="H14" s="21">
        <f t="shared" si="1"/>
        <v>1882.9</v>
      </c>
      <c r="I14" s="21">
        <f t="shared" si="1"/>
        <v>1556.8</v>
      </c>
      <c r="J14" s="22">
        <v>12538.8</v>
      </c>
      <c r="K14" s="23">
        <v>4558.5</v>
      </c>
      <c r="L14" s="22">
        <v>0</v>
      </c>
      <c r="M14" s="22"/>
      <c r="N14" s="26">
        <v>12538.8</v>
      </c>
      <c r="O14" s="21">
        <v>4558.5</v>
      </c>
      <c r="P14" s="26"/>
      <c r="Q14" s="21"/>
      <c r="R14" s="25"/>
      <c r="S14" s="21"/>
      <c r="T14" s="24"/>
      <c r="U14" s="21"/>
      <c r="V14" s="21"/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23"/>
      <c r="AF14" s="21">
        <v>0</v>
      </c>
      <c r="AG14" s="21"/>
      <c r="AH14" s="21">
        <v>0</v>
      </c>
      <c r="AI14" s="21"/>
      <c r="AJ14" s="21">
        <v>0</v>
      </c>
      <c r="AK14" s="21"/>
      <c r="AL14" s="21">
        <v>0</v>
      </c>
      <c r="AM14" s="21"/>
      <c r="AN14" s="21"/>
      <c r="AO14" s="21"/>
      <c r="AP14" s="21"/>
      <c r="AQ14" s="21"/>
      <c r="AR14" s="21"/>
      <c r="AS14" s="23"/>
      <c r="AT14" s="21"/>
      <c r="AU14" s="21"/>
      <c r="AV14" s="21"/>
      <c r="AW14" s="23"/>
      <c r="AX14" s="25">
        <v>0</v>
      </c>
      <c r="AY14" s="21"/>
      <c r="AZ14" s="21">
        <v>0</v>
      </c>
      <c r="BA14" s="21"/>
      <c r="BB14" s="21"/>
      <c r="BC14" s="23"/>
      <c r="BD14" s="21"/>
      <c r="BE14" s="21"/>
      <c r="BF14" s="21"/>
      <c r="BG14" s="32"/>
      <c r="BH14" s="21"/>
      <c r="BI14" s="32"/>
      <c r="BJ14" s="21">
        <v>0</v>
      </c>
      <c r="BK14" s="23"/>
      <c r="BL14" s="21">
        <v>1882.9</v>
      </c>
      <c r="BM14" s="23">
        <v>1556.8</v>
      </c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>
        <v>1882.9</v>
      </c>
      <c r="CC14" s="21">
        <v>1556.8</v>
      </c>
      <c r="CD14" s="21"/>
      <c r="CE14" s="21"/>
      <c r="CF14" s="21"/>
      <c r="CG14" s="21"/>
      <c r="CH14" s="21">
        <v>0</v>
      </c>
      <c r="CI14" s="21"/>
      <c r="CJ14" s="21">
        <v>0</v>
      </c>
      <c r="CK14" s="21"/>
      <c r="CL14" s="21">
        <v>0</v>
      </c>
      <c r="CM14" s="23"/>
      <c r="CN14" s="21">
        <v>0</v>
      </c>
      <c r="CO14" s="23"/>
      <c r="CP14" s="21">
        <v>0</v>
      </c>
      <c r="CQ14" s="23"/>
      <c r="CR14" s="21">
        <v>0</v>
      </c>
      <c r="CS14" s="23"/>
      <c r="CT14" s="21"/>
      <c r="CU14" s="23"/>
      <c r="CV14" s="21"/>
      <c r="CW14" s="23"/>
      <c r="CX14" s="21">
        <v>0</v>
      </c>
      <c r="CY14" s="23"/>
      <c r="CZ14" s="21">
        <v>0</v>
      </c>
      <c r="DA14" s="23"/>
      <c r="DB14" s="21"/>
      <c r="DC14" s="23"/>
      <c r="DD14" s="21"/>
      <c r="DE14" s="23"/>
      <c r="DF14" s="21">
        <v>450</v>
      </c>
      <c r="DG14" s="23">
        <v>60</v>
      </c>
      <c r="DH14" s="21">
        <v>0</v>
      </c>
      <c r="DI14" s="21"/>
      <c r="DJ14" s="21">
        <f t="shared" si="2"/>
        <v>0</v>
      </c>
      <c r="DK14" s="21">
        <f t="shared" si="2"/>
        <v>0</v>
      </c>
      <c r="DL14" s="21">
        <v>0</v>
      </c>
      <c r="DM14" s="23"/>
      <c r="DN14" s="24">
        <v>0</v>
      </c>
      <c r="DO14" s="23"/>
      <c r="DP14" s="37">
        <v>0</v>
      </c>
      <c r="DQ14" s="23"/>
    </row>
    <row r="15" spans="2:121" s="17" customFormat="1" ht="21" customHeight="1">
      <c r="B15" s="18">
        <v>6</v>
      </c>
      <c r="C15" s="19" t="s">
        <v>3</v>
      </c>
      <c r="D15" s="20">
        <f t="shared" si="0"/>
        <v>2907287.5529999998</v>
      </c>
      <c r="E15" s="20">
        <f t="shared" si="0"/>
        <v>1066251.6609999998</v>
      </c>
      <c r="F15" s="21">
        <f t="shared" si="1"/>
        <v>2319830.7999999998</v>
      </c>
      <c r="G15" s="21">
        <f t="shared" si="1"/>
        <v>869861.70299999998</v>
      </c>
      <c r="H15" s="21">
        <f t="shared" si="1"/>
        <v>927163.25300000003</v>
      </c>
      <c r="I15" s="21">
        <f t="shared" si="1"/>
        <v>306389.95799999998</v>
      </c>
      <c r="J15" s="22">
        <v>448071.6</v>
      </c>
      <c r="K15" s="23">
        <v>177757.65700000001</v>
      </c>
      <c r="L15" s="22">
        <v>143710</v>
      </c>
      <c r="M15" s="22">
        <v>33699.063000000002</v>
      </c>
      <c r="N15" s="26">
        <v>386927.8</v>
      </c>
      <c r="O15" s="21">
        <v>153924.13399999999</v>
      </c>
      <c r="P15" s="26">
        <v>2000</v>
      </c>
      <c r="Q15" s="21">
        <v>1165</v>
      </c>
      <c r="R15" s="25">
        <v>61143.8</v>
      </c>
      <c r="S15" s="21">
        <v>23833.523000000001</v>
      </c>
      <c r="T15" s="24">
        <v>141710</v>
      </c>
      <c r="U15" s="21">
        <v>32534.062999999998</v>
      </c>
      <c r="V15" s="21"/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131068.6</v>
      </c>
      <c r="AE15" s="23">
        <v>31031.071</v>
      </c>
      <c r="AF15" s="21">
        <v>202853.253</v>
      </c>
      <c r="AG15" s="21">
        <v>1184.6610000000001</v>
      </c>
      <c r="AH15" s="21">
        <v>81068.600000000006</v>
      </c>
      <c r="AI15" s="21">
        <v>12699.948</v>
      </c>
      <c r="AJ15" s="21">
        <v>0</v>
      </c>
      <c r="AK15" s="21"/>
      <c r="AL15" s="21">
        <v>0</v>
      </c>
      <c r="AM15" s="21"/>
      <c r="AN15" s="21"/>
      <c r="AO15" s="21"/>
      <c r="AP15" s="21">
        <v>50000</v>
      </c>
      <c r="AQ15" s="21">
        <v>0</v>
      </c>
      <c r="AR15" s="21">
        <v>206853.253</v>
      </c>
      <c r="AS15" s="23">
        <v>97563.767000000007</v>
      </c>
      <c r="AT15" s="21"/>
      <c r="AU15" s="21"/>
      <c r="AV15" s="21">
        <v>-4000</v>
      </c>
      <c r="AW15" s="23">
        <v>-96379.104999999996</v>
      </c>
      <c r="AX15" s="25">
        <v>296141.2</v>
      </c>
      <c r="AY15" s="21">
        <v>104280.97</v>
      </c>
      <c r="AZ15" s="21">
        <v>4000</v>
      </c>
      <c r="BA15" s="21">
        <v>0</v>
      </c>
      <c r="BB15" s="21">
        <v>296141.2</v>
      </c>
      <c r="BC15" s="23">
        <v>104280.97</v>
      </c>
      <c r="BD15" s="21">
        <v>4000</v>
      </c>
      <c r="BE15" s="21">
        <v>0</v>
      </c>
      <c r="BF15" s="21"/>
      <c r="BG15" s="32"/>
      <c r="BH15" s="21"/>
      <c r="BI15" s="32"/>
      <c r="BJ15" s="21">
        <v>145131.79999999999</v>
      </c>
      <c r="BK15" s="23">
        <v>56588.374000000003</v>
      </c>
      <c r="BL15" s="21">
        <v>332700</v>
      </c>
      <c r="BM15" s="23">
        <v>93043.838000000003</v>
      </c>
      <c r="BN15" s="21"/>
      <c r="BO15" s="21"/>
      <c r="BP15" s="21"/>
      <c r="BQ15" s="21"/>
      <c r="BR15" s="25"/>
      <c r="BS15" s="21"/>
      <c r="BT15" s="21"/>
      <c r="BU15" s="23"/>
      <c r="BV15" s="21">
        <v>74852.800000000003</v>
      </c>
      <c r="BW15" s="23">
        <v>28132.091</v>
      </c>
      <c r="BX15" s="24">
        <v>332700</v>
      </c>
      <c r="BY15" s="23">
        <v>93043.838000000003</v>
      </c>
      <c r="BZ15" s="21">
        <v>63159</v>
      </c>
      <c r="CA15" s="21">
        <v>25193.662</v>
      </c>
      <c r="CB15" s="21"/>
      <c r="CC15" s="23"/>
      <c r="CD15" s="21">
        <v>7120</v>
      </c>
      <c r="CE15" s="23">
        <v>3262.6210000000001</v>
      </c>
      <c r="CF15" s="21"/>
      <c r="CG15" s="23"/>
      <c r="CH15" s="21">
        <v>0</v>
      </c>
      <c r="CI15" s="23"/>
      <c r="CJ15" s="21">
        <v>0</v>
      </c>
      <c r="CK15" s="21"/>
      <c r="CL15" s="21">
        <v>120260.2</v>
      </c>
      <c r="CM15" s="23">
        <v>46652.071000000004</v>
      </c>
      <c r="CN15" s="21">
        <v>0</v>
      </c>
      <c r="CO15" s="23"/>
      <c r="CP15" s="21">
        <v>120260.2</v>
      </c>
      <c r="CQ15" s="23">
        <v>46652.071000000004</v>
      </c>
      <c r="CR15" s="21">
        <v>0</v>
      </c>
      <c r="CS15" s="23"/>
      <c r="CT15" s="21">
        <v>38828.400000000001</v>
      </c>
      <c r="CU15" s="23">
        <v>16875.609</v>
      </c>
      <c r="CV15" s="21"/>
      <c r="CW15" s="23"/>
      <c r="CX15" s="21">
        <v>771429.1</v>
      </c>
      <c r="CY15" s="23">
        <v>332626.56</v>
      </c>
      <c r="CZ15" s="21">
        <v>243900</v>
      </c>
      <c r="DA15" s="23">
        <v>178462.39600000001</v>
      </c>
      <c r="DB15" s="21">
        <v>576041.19999999995</v>
      </c>
      <c r="DC15" s="23">
        <v>240872.13</v>
      </c>
      <c r="DD15" s="21">
        <v>243900</v>
      </c>
      <c r="DE15" s="23">
        <v>178462.39600000001</v>
      </c>
      <c r="DF15" s="21">
        <v>23000</v>
      </c>
      <c r="DG15" s="23">
        <v>10925</v>
      </c>
      <c r="DH15" s="21">
        <v>0</v>
      </c>
      <c r="DI15" s="21"/>
      <c r="DJ15" s="21">
        <f t="shared" si="2"/>
        <v>45021.799999999988</v>
      </c>
      <c r="DK15" s="21">
        <f t="shared" si="2"/>
        <v>0</v>
      </c>
      <c r="DL15" s="21">
        <v>384728.3</v>
      </c>
      <c r="DM15" s="23">
        <v>110000</v>
      </c>
      <c r="DN15" s="24">
        <v>0</v>
      </c>
      <c r="DO15" s="23"/>
      <c r="DP15" s="37">
        <v>339706.5</v>
      </c>
      <c r="DQ15" s="23">
        <v>110000</v>
      </c>
    </row>
    <row r="16" spans="2:121" s="17" customFormat="1" ht="21" customHeight="1">
      <c r="B16" s="18">
        <v>7</v>
      </c>
      <c r="C16" s="19" t="s">
        <v>1</v>
      </c>
      <c r="D16" s="20">
        <f t="shared" si="0"/>
        <v>3936822.8999999994</v>
      </c>
      <c r="E16" s="20">
        <f t="shared" si="0"/>
        <v>1585509.4</v>
      </c>
      <c r="F16" s="21">
        <f t="shared" si="1"/>
        <v>3291828.9999999995</v>
      </c>
      <c r="G16" s="21">
        <f t="shared" si="1"/>
        <v>1196650.7999999998</v>
      </c>
      <c r="H16" s="21">
        <f t="shared" si="1"/>
        <v>1139009.3999999999</v>
      </c>
      <c r="I16" s="21">
        <f t="shared" si="1"/>
        <v>388858.6</v>
      </c>
      <c r="J16" s="27">
        <v>1014816</v>
      </c>
      <c r="K16" s="23">
        <v>407455.1</v>
      </c>
      <c r="L16" s="27">
        <v>193275</v>
      </c>
      <c r="M16" s="27">
        <v>107580.4</v>
      </c>
      <c r="N16" s="26">
        <v>980400</v>
      </c>
      <c r="O16" s="28">
        <v>391660.6</v>
      </c>
      <c r="P16" s="26">
        <v>189755</v>
      </c>
      <c r="Q16" s="28">
        <v>107050.3</v>
      </c>
      <c r="R16" s="25">
        <v>27430</v>
      </c>
      <c r="S16" s="28">
        <v>12715</v>
      </c>
      <c r="T16" s="24">
        <v>3520</v>
      </c>
      <c r="U16" s="28">
        <v>530</v>
      </c>
      <c r="V16" s="28"/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42980</v>
      </c>
      <c r="AE16" s="23">
        <v>15642</v>
      </c>
      <c r="AF16" s="28">
        <v>143089.4</v>
      </c>
      <c r="AG16" s="28">
        <v>80196.2</v>
      </c>
      <c r="AH16" s="28">
        <v>32000</v>
      </c>
      <c r="AI16" s="28">
        <v>14400</v>
      </c>
      <c r="AJ16" s="28">
        <v>153349.4</v>
      </c>
      <c r="AK16" s="28">
        <v>141853.70000000001</v>
      </c>
      <c r="AL16" s="28">
        <v>0</v>
      </c>
      <c r="AM16" s="28"/>
      <c r="AN16" s="28">
        <v>70050</v>
      </c>
      <c r="AO16" s="28">
        <v>35354.300000000003</v>
      </c>
      <c r="AP16" s="28">
        <v>10980</v>
      </c>
      <c r="AQ16" s="28">
        <v>1242</v>
      </c>
      <c r="AR16" s="28">
        <v>69690</v>
      </c>
      <c r="AS16" s="23">
        <v>0</v>
      </c>
      <c r="AT16" s="28">
        <v>0</v>
      </c>
      <c r="AU16" s="28">
        <v>0</v>
      </c>
      <c r="AV16" s="28">
        <v>-150000</v>
      </c>
      <c r="AW16" s="23">
        <v>-97011.8</v>
      </c>
      <c r="AX16" s="25">
        <v>241544.2</v>
      </c>
      <c r="AY16" s="28">
        <v>122132.1</v>
      </c>
      <c r="AZ16" s="28">
        <v>1000</v>
      </c>
      <c r="BA16" s="28"/>
      <c r="BB16" s="28">
        <v>177963</v>
      </c>
      <c r="BC16" s="23">
        <v>90568.4</v>
      </c>
      <c r="BD16" s="28"/>
      <c r="BE16" s="28"/>
      <c r="BF16" s="28">
        <v>63581.2</v>
      </c>
      <c r="BG16" s="32">
        <v>31563.7</v>
      </c>
      <c r="BH16" s="28">
        <v>1000</v>
      </c>
      <c r="BI16" s="32"/>
      <c r="BJ16" s="28">
        <v>651840</v>
      </c>
      <c r="BK16" s="23">
        <v>335230.09999999998</v>
      </c>
      <c r="BL16" s="28">
        <v>427604</v>
      </c>
      <c r="BM16" s="23">
        <v>64881.4</v>
      </c>
      <c r="BN16" s="28">
        <v>111430.5</v>
      </c>
      <c r="BO16" s="28">
        <v>41878.800000000003</v>
      </c>
      <c r="BP16" s="28">
        <v>124330</v>
      </c>
      <c r="BQ16" s="28">
        <v>46020.1</v>
      </c>
      <c r="BR16" s="25"/>
      <c r="BS16" s="28"/>
      <c r="BT16" s="28"/>
      <c r="BU16" s="23"/>
      <c r="BV16" s="28">
        <v>312500</v>
      </c>
      <c r="BW16" s="23">
        <v>147288.9</v>
      </c>
      <c r="BX16" s="24">
        <v>303274</v>
      </c>
      <c r="BY16" s="23">
        <v>18861.3</v>
      </c>
      <c r="BZ16" s="28">
        <v>227909.5</v>
      </c>
      <c r="CA16" s="28">
        <v>146062.39999999999</v>
      </c>
      <c r="CB16" s="28"/>
      <c r="CC16" s="23"/>
      <c r="CD16" s="28"/>
      <c r="CE16" s="23"/>
      <c r="CF16" s="28"/>
      <c r="CG16" s="23"/>
      <c r="CH16" s="28">
        <v>0</v>
      </c>
      <c r="CI16" s="23"/>
      <c r="CJ16" s="28">
        <v>0</v>
      </c>
      <c r="CK16" s="28"/>
      <c r="CL16" s="28">
        <v>132730</v>
      </c>
      <c r="CM16" s="23">
        <v>40865.599999999999</v>
      </c>
      <c r="CN16" s="28">
        <v>43220</v>
      </c>
      <c r="CO16" s="23">
        <v>28000.400000000001</v>
      </c>
      <c r="CP16" s="28">
        <v>131450</v>
      </c>
      <c r="CQ16" s="23">
        <v>40865.599999999999</v>
      </c>
      <c r="CR16" s="28">
        <v>43220</v>
      </c>
      <c r="CS16" s="23">
        <v>28000.400000000001</v>
      </c>
      <c r="CT16" s="28">
        <v>88275</v>
      </c>
      <c r="CU16" s="23">
        <v>30710.7</v>
      </c>
      <c r="CV16" s="28">
        <v>43220</v>
      </c>
      <c r="CW16" s="23">
        <v>28000.400000000001</v>
      </c>
      <c r="CX16" s="28">
        <v>665311.89999999991</v>
      </c>
      <c r="CY16" s="23">
        <v>268560.90000000002</v>
      </c>
      <c r="CZ16" s="28">
        <v>330821</v>
      </c>
      <c r="DA16" s="23">
        <v>108200.2</v>
      </c>
      <c r="DB16" s="28">
        <v>509582.6</v>
      </c>
      <c r="DC16" s="23">
        <v>187449.7</v>
      </c>
      <c r="DD16" s="28">
        <v>323811</v>
      </c>
      <c r="DE16" s="23">
        <v>101195</v>
      </c>
      <c r="DF16" s="28">
        <v>34830</v>
      </c>
      <c r="DG16" s="23">
        <v>6765</v>
      </c>
      <c r="DH16" s="21">
        <v>0</v>
      </c>
      <c r="DI16" s="28"/>
      <c r="DJ16" s="21">
        <f t="shared" si="2"/>
        <v>13761.400000000023</v>
      </c>
      <c r="DK16" s="21">
        <f t="shared" si="2"/>
        <v>0</v>
      </c>
      <c r="DL16" s="28">
        <v>507776.9</v>
      </c>
      <c r="DM16" s="23"/>
      <c r="DN16" s="24">
        <v>0</v>
      </c>
      <c r="DO16" s="23"/>
      <c r="DP16" s="37">
        <v>494015.5</v>
      </c>
      <c r="DQ16" s="23"/>
    </row>
    <row r="17" spans="2:121" s="17" customFormat="1" ht="21" customHeight="1">
      <c r="B17" s="18">
        <v>8</v>
      </c>
      <c r="C17" s="19" t="s">
        <v>51</v>
      </c>
      <c r="D17" s="20">
        <f t="shared" si="0"/>
        <v>655856.19999999995</v>
      </c>
      <c r="E17" s="20">
        <f t="shared" si="0"/>
        <v>131808.49999999997</v>
      </c>
      <c r="F17" s="21">
        <f t="shared" si="1"/>
        <v>651104</v>
      </c>
      <c r="G17" s="21">
        <f t="shared" si="1"/>
        <v>290205.39999999997</v>
      </c>
      <c r="H17" s="21">
        <f t="shared" si="1"/>
        <v>75723.200000000012</v>
      </c>
      <c r="I17" s="21">
        <f t="shared" si="1"/>
        <v>-158396.9</v>
      </c>
      <c r="J17" s="27">
        <v>303803</v>
      </c>
      <c r="K17" s="23">
        <v>154676.79999999999</v>
      </c>
      <c r="L17" s="27">
        <v>17500</v>
      </c>
      <c r="M17" s="27">
        <v>5913</v>
      </c>
      <c r="N17" s="26">
        <v>297083</v>
      </c>
      <c r="O17" s="28">
        <v>151906.6</v>
      </c>
      <c r="P17" s="26">
        <v>17500</v>
      </c>
      <c r="Q17" s="28">
        <v>5913</v>
      </c>
      <c r="R17" s="25">
        <v>4300</v>
      </c>
      <c r="S17" s="28">
        <v>1770.1</v>
      </c>
      <c r="T17" s="24"/>
      <c r="U17" s="28"/>
      <c r="V17" s="28"/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v>8600</v>
      </c>
      <c r="AE17" s="23">
        <v>3832</v>
      </c>
      <c r="AF17" s="28">
        <v>-134667.79999999999</v>
      </c>
      <c r="AG17" s="28">
        <v>-203346.3</v>
      </c>
      <c r="AH17" s="28">
        <v>8600</v>
      </c>
      <c r="AI17" s="28">
        <v>3832</v>
      </c>
      <c r="AJ17" s="28">
        <v>63000</v>
      </c>
      <c r="AK17" s="28">
        <v>0</v>
      </c>
      <c r="AL17" s="28">
        <v>0</v>
      </c>
      <c r="AM17" s="28">
        <v>0</v>
      </c>
      <c r="AN17" s="28">
        <v>14000</v>
      </c>
      <c r="AO17" s="28">
        <v>0</v>
      </c>
      <c r="AP17" s="28">
        <v>0</v>
      </c>
      <c r="AQ17" s="28">
        <v>0</v>
      </c>
      <c r="AR17" s="28">
        <v>210000</v>
      </c>
      <c r="AS17" s="23"/>
      <c r="AT17" s="28"/>
      <c r="AU17" s="28"/>
      <c r="AV17" s="28">
        <v>-421667.8</v>
      </c>
      <c r="AW17" s="23">
        <v>-203346.3</v>
      </c>
      <c r="AX17" s="25">
        <v>39880</v>
      </c>
      <c r="AY17" s="28">
        <v>19458.099999999999</v>
      </c>
      <c r="AZ17" s="28">
        <v>0</v>
      </c>
      <c r="BA17" s="28"/>
      <c r="BB17" s="28">
        <v>39880</v>
      </c>
      <c r="BC17" s="23">
        <v>19458.099999999999</v>
      </c>
      <c r="BD17" s="28"/>
      <c r="BE17" s="28"/>
      <c r="BF17" s="28"/>
      <c r="BG17" s="32"/>
      <c r="BH17" s="28"/>
      <c r="BI17" s="32"/>
      <c r="BJ17" s="28">
        <v>29900</v>
      </c>
      <c r="BK17" s="23">
        <v>18109.5</v>
      </c>
      <c r="BL17" s="28">
        <v>46000</v>
      </c>
      <c r="BM17" s="23">
        <v>25436.6</v>
      </c>
      <c r="BN17" s="28"/>
      <c r="BO17" s="28"/>
      <c r="BP17" s="28">
        <v>38400</v>
      </c>
      <c r="BQ17" s="28">
        <v>20916</v>
      </c>
      <c r="BR17" s="25"/>
      <c r="BS17" s="28"/>
      <c r="BT17" s="28"/>
      <c r="BU17" s="23"/>
      <c r="BV17" s="28">
        <v>21400</v>
      </c>
      <c r="BW17" s="23">
        <v>12340.6</v>
      </c>
      <c r="BX17" s="24">
        <v>7600</v>
      </c>
      <c r="BY17" s="23">
        <v>4520.6000000000004</v>
      </c>
      <c r="BZ17" s="28">
        <v>8500</v>
      </c>
      <c r="CA17" s="28">
        <v>5769</v>
      </c>
      <c r="CB17" s="28"/>
      <c r="CC17" s="23"/>
      <c r="CD17" s="28"/>
      <c r="CE17" s="23"/>
      <c r="CF17" s="28"/>
      <c r="CG17" s="23"/>
      <c r="CH17" s="28">
        <v>1200</v>
      </c>
      <c r="CI17" s="23"/>
      <c r="CJ17" s="28">
        <v>19000</v>
      </c>
      <c r="CK17" s="28">
        <v>6130</v>
      </c>
      <c r="CL17" s="28">
        <v>37050</v>
      </c>
      <c r="CM17" s="23">
        <v>19427.8</v>
      </c>
      <c r="CN17" s="28">
        <v>29891</v>
      </c>
      <c r="CO17" s="23"/>
      <c r="CP17" s="28">
        <v>37050</v>
      </c>
      <c r="CQ17" s="23">
        <v>19427.8</v>
      </c>
      <c r="CR17" s="28">
        <v>29891</v>
      </c>
      <c r="CS17" s="23"/>
      <c r="CT17" s="28">
        <v>23050</v>
      </c>
      <c r="CU17" s="23">
        <v>10311.6</v>
      </c>
      <c r="CV17" s="28">
        <v>29891</v>
      </c>
      <c r="CW17" s="23"/>
      <c r="CX17" s="28">
        <v>151500</v>
      </c>
      <c r="CY17" s="23">
        <v>71851.199999999997</v>
      </c>
      <c r="CZ17" s="28">
        <v>98000</v>
      </c>
      <c r="DA17" s="23">
        <v>7469.8</v>
      </c>
      <c r="DB17" s="28">
        <v>120000</v>
      </c>
      <c r="DC17" s="23">
        <v>55900.5</v>
      </c>
      <c r="DD17" s="28">
        <v>98000</v>
      </c>
      <c r="DE17" s="23">
        <v>7469.9</v>
      </c>
      <c r="DF17" s="28">
        <v>8200</v>
      </c>
      <c r="DG17" s="23">
        <v>2850</v>
      </c>
      <c r="DH17" s="21">
        <v>0</v>
      </c>
      <c r="DI17" s="28"/>
      <c r="DJ17" s="21">
        <f t="shared" si="2"/>
        <v>0</v>
      </c>
      <c r="DK17" s="21">
        <f t="shared" si="2"/>
        <v>0</v>
      </c>
      <c r="DL17" s="28">
        <v>70971</v>
      </c>
      <c r="DM17" s="23"/>
      <c r="DN17" s="24">
        <v>0</v>
      </c>
      <c r="DO17" s="23"/>
      <c r="DP17" s="37">
        <v>70971</v>
      </c>
      <c r="DQ17" s="23"/>
    </row>
    <row r="18" spans="2:121" s="17" customFormat="1" ht="21" customHeight="1">
      <c r="B18" s="39" t="s">
        <v>43</v>
      </c>
      <c r="C18" s="39"/>
      <c r="D18" s="29">
        <f t="shared" ref="D18:BO18" si="3">SUM(D10:D17)</f>
        <v>14913915.853</v>
      </c>
      <c r="E18" s="29">
        <f t="shared" si="3"/>
        <v>5494868.443</v>
      </c>
      <c r="F18" s="29">
        <f t="shared" si="3"/>
        <v>11566925.399999999</v>
      </c>
      <c r="G18" s="29">
        <f t="shared" si="3"/>
        <v>4455512.801</v>
      </c>
      <c r="H18" s="29">
        <f t="shared" si="3"/>
        <v>4314286.4530000007</v>
      </c>
      <c r="I18" s="29">
        <f t="shared" si="3"/>
        <v>1211958.642</v>
      </c>
      <c r="J18" s="29">
        <f t="shared" si="3"/>
        <v>3675793.9</v>
      </c>
      <c r="K18" s="29">
        <f t="shared" si="3"/>
        <v>1473698.969</v>
      </c>
      <c r="L18" s="29">
        <f t="shared" si="3"/>
        <v>664216.19999999995</v>
      </c>
      <c r="M18" s="29">
        <f t="shared" si="3"/>
        <v>297955.723</v>
      </c>
      <c r="N18" s="29">
        <f t="shared" si="3"/>
        <v>3391385.3</v>
      </c>
      <c r="O18" s="29">
        <f t="shared" si="3"/>
        <v>1362067.652</v>
      </c>
      <c r="P18" s="29">
        <f t="shared" si="3"/>
        <v>352586.2</v>
      </c>
      <c r="Q18" s="29">
        <f t="shared" si="3"/>
        <v>213742.5</v>
      </c>
      <c r="R18" s="29">
        <f t="shared" si="3"/>
        <v>269002.59999999998</v>
      </c>
      <c r="S18" s="29">
        <f t="shared" si="3"/>
        <v>107537.717</v>
      </c>
      <c r="T18" s="29">
        <f t="shared" si="3"/>
        <v>311630</v>
      </c>
      <c r="U18" s="29">
        <f t="shared" si="3"/>
        <v>84213.122999999992</v>
      </c>
      <c r="V18" s="29">
        <f t="shared" si="3"/>
        <v>3500</v>
      </c>
      <c r="W18" s="29">
        <f t="shared" si="3"/>
        <v>0</v>
      </c>
      <c r="X18" s="29">
        <f t="shared" si="3"/>
        <v>0</v>
      </c>
      <c r="Y18" s="29">
        <f t="shared" si="3"/>
        <v>0</v>
      </c>
      <c r="Z18" s="29">
        <f t="shared" si="3"/>
        <v>0</v>
      </c>
      <c r="AA18" s="29">
        <f t="shared" si="3"/>
        <v>0</v>
      </c>
      <c r="AB18" s="29">
        <f t="shared" si="3"/>
        <v>0</v>
      </c>
      <c r="AC18" s="29">
        <f t="shared" si="3"/>
        <v>0</v>
      </c>
      <c r="AD18" s="29">
        <f t="shared" si="3"/>
        <v>302488.59999999998</v>
      </c>
      <c r="AE18" s="29">
        <f t="shared" si="3"/>
        <v>88488.971000000005</v>
      </c>
      <c r="AF18" s="29">
        <f t="shared" si="3"/>
        <v>640472.55300000007</v>
      </c>
      <c r="AG18" s="29">
        <f t="shared" si="3"/>
        <v>-28517.565999999992</v>
      </c>
      <c r="AH18" s="29">
        <f t="shared" si="3"/>
        <v>145008.6</v>
      </c>
      <c r="AI18" s="29">
        <f t="shared" si="3"/>
        <v>40385.048000000003</v>
      </c>
      <c r="AJ18" s="29">
        <f t="shared" si="3"/>
        <v>394377.2</v>
      </c>
      <c r="AK18" s="29">
        <f t="shared" si="3"/>
        <v>200168.83900000001</v>
      </c>
      <c r="AL18" s="29">
        <f t="shared" si="3"/>
        <v>0</v>
      </c>
      <c r="AM18" s="29">
        <f t="shared" si="3"/>
        <v>0</v>
      </c>
      <c r="AN18" s="29">
        <f t="shared" si="3"/>
        <v>288963.7</v>
      </c>
      <c r="AO18" s="29">
        <f t="shared" si="3"/>
        <v>93867.994999999995</v>
      </c>
      <c r="AP18" s="29">
        <f t="shared" si="3"/>
        <v>157480</v>
      </c>
      <c r="AQ18" s="29">
        <f t="shared" si="3"/>
        <v>29772.799999999999</v>
      </c>
      <c r="AR18" s="29">
        <f t="shared" si="3"/>
        <v>1084777.0530000001</v>
      </c>
      <c r="AS18" s="29">
        <f t="shared" si="3"/>
        <v>542024.90099999995</v>
      </c>
      <c r="AT18" s="29">
        <f t="shared" si="3"/>
        <v>0</v>
      </c>
      <c r="AU18" s="29">
        <f t="shared" si="3"/>
        <v>0</v>
      </c>
      <c r="AV18" s="29">
        <f t="shared" si="3"/>
        <v>-1127645.3999999999</v>
      </c>
      <c r="AW18" s="29">
        <f t="shared" si="3"/>
        <v>-864579.40000000014</v>
      </c>
      <c r="AX18" s="29">
        <f t="shared" si="3"/>
        <v>1149680.3999999999</v>
      </c>
      <c r="AY18" s="29">
        <f t="shared" si="3"/>
        <v>501430.97</v>
      </c>
      <c r="AZ18" s="29">
        <f t="shared" si="3"/>
        <v>402000</v>
      </c>
      <c r="BA18" s="29">
        <f t="shared" si="3"/>
        <v>181497.9</v>
      </c>
      <c r="BB18" s="29">
        <f t="shared" si="3"/>
        <v>1066709.2</v>
      </c>
      <c r="BC18" s="29">
        <f t="shared" si="3"/>
        <v>459463.27</v>
      </c>
      <c r="BD18" s="29">
        <f t="shared" si="3"/>
        <v>364000</v>
      </c>
      <c r="BE18" s="29">
        <f t="shared" si="3"/>
        <v>181170.6</v>
      </c>
      <c r="BF18" s="29">
        <f t="shared" si="3"/>
        <v>63581.2</v>
      </c>
      <c r="BG18" s="29">
        <f t="shared" si="3"/>
        <v>31563.7</v>
      </c>
      <c r="BH18" s="29">
        <f t="shared" si="3"/>
        <v>1000</v>
      </c>
      <c r="BI18" s="29">
        <f t="shared" si="3"/>
        <v>0</v>
      </c>
      <c r="BJ18" s="29">
        <f t="shared" si="3"/>
        <v>1303688.8999999999</v>
      </c>
      <c r="BK18" s="29">
        <f t="shared" si="3"/>
        <v>632365.09299999999</v>
      </c>
      <c r="BL18" s="29">
        <f t="shared" si="3"/>
        <v>961612.1</v>
      </c>
      <c r="BM18" s="29">
        <f t="shared" si="3"/>
        <v>281297.98700000002</v>
      </c>
      <c r="BN18" s="29">
        <f t="shared" si="3"/>
        <v>111430.5</v>
      </c>
      <c r="BO18" s="29">
        <f t="shared" si="3"/>
        <v>41878.800000000003</v>
      </c>
      <c r="BP18" s="29">
        <f t="shared" ref="BP18:DQ18" si="4">SUM(BP10:BP17)</f>
        <v>162730</v>
      </c>
      <c r="BQ18" s="29">
        <f t="shared" si="4"/>
        <v>66936.100000000006</v>
      </c>
      <c r="BR18" s="29">
        <f t="shared" si="4"/>
        <v>190364</v>
      </c>
      <c r="BS18" s="29">
        <f t="shared" si="4"/>
        <v>84311</v>
      </c>
      <c r="BT18" s="29">
        <f t="shared" si="4"/>
        <v>5000</v>
      </c>
      <c r="BU18" s="29">
        <f t="shared" si="4"/>
        <v>1863.9</v>
      </c>
      <c r="BV18" s="29">
        <f t="shared" si="4"/>
        <v>460252.8</v>
      </c>
      <c r="BW18" s="29">
        <f t="shared" si="4"/>
        <v>199440.391</v>
      </c>
      <c r="BX18" s="29">
        <f t="shared" si="4"/>
        <v>774052</v>
      </c>
      <c r="BY18" s="29">
        <f t="shared" si="4"/>
        <v>197498.18700000001</v>
      </c>
      <c r="BZ18" s="29">
        <f t="shared" si="4"/>
        <v>419937.6</v>
      </c>
      <c r="CA18" s="29">
        <f t="shared" si="4"/>
        <v>234555.76199999999</v>
      </c>
      <c r="CB18" s="29">
        <f t="shared" si="4"/>
        <v>14580.1</v>
      </c>
      <c r="CC18" s="29">
        <f t="shared" si="4"/>
        <v>13436.8</v>
      </c>
      <c r="CD18" s="29">
        <f t="shared" si="4"/>
        <v>121704</v>
      </c>
      <c r="CE18" s="29">
        <f t="shared" si="4"/>
        <v>72179.039999999994</v>
      </c>
      <c r="CF18" s="29">
        <f t="shared" si="4"/>
        <v>5250</v>
      </c>
      <c r="CG18" s="29">
        <f t="shared" si="4"/>
        <v>1563</v>
      </c>
      <c r="CH18" s="29">
        <f t="shared" si="4"/>
        <v>2860</v>
      </c>
      <c r="CI18" s="29">
        <f t="shared" si="4"/>
        <v>478.125</v>
      </c>
      <c r="CJ18" s="29">
        <f t="shared" si="4"/>
        <v>19000</v>
      </c>
      <c r="CK18" s="29">
        <f t="shared" si="4"/>
        <v>6130</v>
      </c>
      <c r="CL18" s="29">
        <f t="shared" si="4"/>
        <v>728037.9</v>
      </c>
      <c r="CM18" s="29">
        <f t="shared" si="4"/>
        <v>300922.85199999996</v>
      </c>
      <c r="CN18" s="29">
        <f t="shared" si="4"/>
        <v>144507.29999999999</v>
      </c>
      <c r="CO18" s="29">
        <f t="shared" si="4"/>
        <v>38818.478000000003</v>
      </c>
      <c r="CP18" s="29">
        <f t="shared" si="4"/>
        <v>564232.9</v>
      </c>
      <c r="CQ18" s="29">
        <f t="shared" si="4"/>
        <v>236235.652</v>
      </c>
      <c r="CR18" s="29">
        <f t="shared" si="4"/>
        <v>126507.3</v>
      </c>
      <c r="CS18" s="29">
        <f t="shared" si="4"/>
        <v>36712.377999999997</v>
      </c>
      <c r="CT18" s="29">
        <f t="shared" si="4"/>
        <v>244542.2</v>
      </c>
      <c r="CU18" s="29">
        <f t="shared" si="4"/>
        <v>110933.09</v>
      </c>
      <c r="CV18" s="29">
        <f t="shared" si="4"/>
        <v>122428.3</v>
      </c>
      <c r="CW18" s="29">
        <f t="shared" si="4"/>
        <v>33140.29</v>
      </c>
      <c r="CX18" s="29">
        <f t="shared" si="4"/>
        <v>2827322.1</v>
      </c>
      <c r="CY18" s="29">
        <f t="shared" si="4"/>
        <v>1236715.621</v>
      </c>
      <c r="CZ18" s="29">
        <f t="shared" si="4"/>
        <v>1482478.3</v>
      </c>
      <c r="DA18" s="29">
        <f t="shared" si="4"/>
        <v>434776.12</v>
      </c>
      <c r="DB18" s="29">
        <f t="shared" si="4"/>
        <v>2124599.6</v>
      </c>
      <c r="DC18" s="29">
        <f t="shared" si="4"/>
        <v>973835.73</v>
      </c>
      <c r="DD18" s="29">
        <f t="shared" si="4"/>
        <v>1475467.9</v>
      </c>
      <c r="DE18" s="29">
        <f t="shared" si="4"/>
        <v>427771.02</v>
      </c>
      <c r="DF18" s="29">
        <f t="shared" si="4"/>
        <v>167480</v>
      </c>
      <c r="DG18" s="29">
        <f t="shared" si="4"/>
        <v>48809.2</v>
      </c>
      <c r="DH18" s="29">
        <f t="shared" si="4"/>
        <v>0</v>
      </c>
      <c r="DI18" s="29">
        <f t="shared" si="4"/>
        <v>0</v>
      </c>
      <c r="DJ18" s="29">
        <f t="shared" si="4"/>
        <v>438777.60000000003</v>
      </c>
      <c r="DK18" s="29">
        <f t="shared" si="4"/>
        <v>0</v>
      </c>
      <c r="DL18" s="29">
        <f t="shared" si="4"/>
        <v>1406073.6</v>
      </c>
      <c r="DM18" s="29">
        <f t="shared" si="4"/>
        <v>172603</v>
      </c>
      <c r="DN18" s="29">
        <f t="shared" si="4"/>
        <v>0</v>
      </c>
      <c r="DO18" s="29">
        <f t="shared" si="4"/>
        <v>0</v>
      </c>
      <c r="DP18" s="29">
        <f t="shared" si="4"/>
        <v>967296</v>
      </c>
      <c r="DQ18" s="29">
        <f t="shared" si="4"/>
        <v>172603</v>
      </c>
    </row>
    <row r="19" spans="2:121" ht="21" customHeight="1">
      <c r="E19" s="31"/>
    </row>
    <row r="20" spans="2:121" ht="21" customHeight="1"/>
    <row r="21" spans="2:121" ht="21" customHeight="1"/>
    <row r="22" spans="2:121" ht="21" customHeight="1"/>
    <row r="23" spans="2:121" ht="21" customHeight="1"/>
    <row r="24" spans="2:121" ht="21" customHeight="1"/>
    <row r="25" spans="2:121" ht="21" customHeight="1"/>
    <row r="26" spans="2:121" ht="21" customHeight="1"/>
    <row r="27" spans="2:121" ht="21" customHeight="1"/>
    <row r="28" spans="2:121" ht="21" customHeight="1"/>
    <row r="29" spans="2:121" ht="21" customHeight="1"/>
    <row r="30" spans="2:121" ht="21" customHeight="1"/>
    <row r="31" spans="2:121" ht="21" customHeight="1"/>
    <row r="32" spans="2:121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18" customHeight="1"/>
  </sheetData>
  <protectedRanges>
    <protectedRange sqref="AW10:AW17" name="Range1_9_4_1"/>
    <protectedRange sqref="K10:K14 K16:K17" name="Range1_28_1"/>
    <protectedRange sqref="AS10 AS12:AS17" name="Range1_1_5_1"/>
    <protectedRange sqref="AE10:AE17" name="Range1_2_5_1"/>
    <protectedRange sqref="BC10:BC17" name="Range1_3_5_1"/>
    <protectedRange sqref="BK10:BK17" name="Range1_4_5_1"/>
    <protectedRange sqref="BM10:BM17" name="Range1_5_5_1"/>
    <protectedRange sqref="BU10:BU13 BU15:BU17" name="Range1_6_4_1"/>
    <protectedRange sqref="BW10:BW13 BW15 BW17" name="Range1_7_4_1"/>
    <protectedRange sqref="BY10:BY13 BY15:BY17" name="Range1_8_4_1"/>
    <protectedRange sqref="CC10:CC13 CC15:CC17" name="Range1_10_4_1"/>
    <protectedRange sqref="CE10:CE13 CE15:CE17" name="Range1_11_4_1"/>
    <protectedRange sqref="CI10:CI13 CI15:CI17" name="Range1_13_4_1"/>
    <protectedRange sqref="CM10:CM17" name="Range1_14_4_1"/>
    <protectedRange sqref="CO10:CO17" name="Range1_15_4_1"/>
    <protectedRange sqref="CQ10:CQ17" name="Range1_16_4_1"/>
    <protectedRange sqref="CS10:CS17" name="Range1_17_4_1"/>
    <protectedRange sqref="CU10:CU17" name="Range1_18_4_1"/>
    <protectedRange sqref="CW10:CW17" name="Range1_19_4_1"/>
    <protectedRange sqref="CY10:CY17" name="Range1_20_4_1"/>
    <protectedRange sqref="DA10:DA17" name="Range1_21_4_1"/>
    <protectedRange sqref="DC10:DC17" name="Range1_22_4_1"/>
    <protectedRange sqref="DE10:DE17" name="Range1_23_4_1"/>
    <protectedRange sqref="DM10:DM17" name="Range2_1_4_1"/>
    <protectedRange sqref="DO10:DO17" name="Range2_2_4_1"/>
    <protectedRange sqref="DQ10:DQ17" name="Range2_3_4_1"/>
    <protectedRange sqref="CG10:CG13 CG15:CG17" name="Range1_25_4_1"/>
    <protectedRange sqref="BG10:BG17" name="Range1_1"/>
    <protectedRange sqref="BI10:BI17" name="Range1_12_1"/>
    <protectedRange sqref="AX16:AX17" name="Range1_26"/>
    <protectedRange sqref="DG10:DG17" name="Range1_2_1"/>
    <protectedRange sqref="K15" name="Range1_26_1_2"/>
    <protectedRange sqref="AS11" name="Range1_1_2"/>
    <protectedRange sqref="BW16" name="Range1_7_1"/>
  </protectedRanges>
  <mergeCells count="100">
    <mergeCell ref="BB7:BC7"/>
    <mergeCell ref="BD7:BE7"/>
    <mergeCell ref="BH7:BI7"/>
    <mergeCell ref="BJ7:BK7"/>
    <mergeCell ref="B4:B8"/>
    <mergeCell ref="C4:C8"/>
    <mergeCell ref="AT7:AU7"/>
    <mergeCell ref="AZ7:BA7"/>
    <mergeCell ref="AP7:AQ7"/>
    <mergeCell ref="AR7:AS7"/>
    <mergeCell ref="AV7:AW7"/>
    <mergeCell ref="AX7:AY7"/>
    <mergeCell ref="N6:Q6"/>
    <mergeCell ref="R6:U6"/>
    <mergeCell ref="D4:I6"/>
    <mergeCell ref="J4:DQ4"/>
    <mergeCell ref="BX7:BY7"/>
    <mergeCell ref="CB7:CC7"/>
    <mergeCell ref="CD7:CE7"/>
    <mergeCell ref="BF7:BG7"/>
    <mergeCell ref="BL7:BM7"/>
    <mergeCell ref="BT7:BU7"/>
    <mergeCell ref="BN7:BO7"/>
    <mergeCell ref="BP7:BQ7"/>
    <mergeCell ref="BR7:BS7"/>
    <mergeCell ref="BV7:BW7"/>
    <mergeCell ref="BZ7:CA7"/>
    <mergeCell ref="DN7:DO7"/>
    <mergeCell ref="DD7:DE7"/>
    <mergeCell ref="CR7:CS7"/>
    <mergeCell ref="CX7:CY7"/>
    <mergeCell ref="CT7:CU7"/>
    <mergeCell ref="CV7:CW7"/>
    <mergeCell ref="CF7:CG7"/>
    <mergeCell ref="CL5:CO6"/>
    <mergeCell ref="CX5:DA6"/>
    <mergeCell ref="DF5:DI6"/>
    <mergeCell ref="DJ5:DO6"/>
    <mergeCell ref="CZ7:DA7"/>
    <mergeCell ref="DB7:DC7"/>
    <mergeCell ref="DF7:DG7"/>
    <mergeCell ref="DJ7:DK7"/>
    <mergeCell ref="DL7:DM7"/>
    <mergeCell ref="CL7:CM7"/>
    <mergeCell ref="CH7:CI7"/>
    <mergeCell ref="CJ7:CK7"/>
    <mergeCell ref="CN7:CO7"/>
    <mergeCell ref="CP7:CQ7"/>
    <mergeCell ref="DH7:DI7"/>
    <mergeCell ref="DP5:DQ6"/>
    <mergeCell ref="AH5:AI5"/>
    <mergeCell ref="AX5:BA6"/>
    <mergeCell ref="BJ5:BM6"/>
    <mergeCell ref="CB5:CG5"/>
    <mergeCell ref="CH5:CK6"/>
    <mergeCell ref="BF6:BI6"/>
    <mergeCell ref="BN6:BQ6"/>
    <mergeCell ref="BR6:BU6"/>
    <mergeCell ref="BV6:BY6"/>
    <mergeCell ref="AH6:AK6"/>
    <mergeCell ref="AL6:AO6"/>
    <mergeCell ref="AP6:AS6"/>
    <mergeCell ref="AT6:AW6"/>
    <mergeCell ref="BB6:BE6"/>
    <mergeCell ref="B1:AC1"/>
    <mergeCell ref="B2:Q2"/>
    <mergeCell ref="G3:J3"/>
    <mergeCell ref="P3:Q3"/>
    <mergeCell ref="AB3:AC3"/>
    <mergeCell ref="J5:M6"/>
    <mergeCell ref="N5:U5"/>
    <mergeCell ref="V5:Y6"/>
    <mergeCell ref="Z5:AC6"/>
    <mergeCell ref="AD5:AG6"/>
    <mergeCell ref="AF7:AG7"/>
    <mergeCell ref="AH7:AI7"/>
    <mergeCell ref="AJ7:AK7"/>
    <mergeCell ref="AL7:AM7"/>
    <mergeCell ref="AN7:AO7"/>
    <mergeCell ref="V7:W7"/>
    <mergeCell ref="X7:Y7"/>
    <mergeCell ref="Z7:AA7"/>
    <mergeCell ref="AB7:AC7"/>
    <mergeCell ref="AD7:AE7"/>
    <mergeCell ref="B18:C18"/>
    <mergeCell ref="DP7:DQ7"/>
    <mergeCell ref="BZ6:CC6"/>
    <mergeCell ref="CD6:CG6"/>
    <mergeCell ref="CP6:CS6"/>
    <mergeCell ref="CT6:CW6"/>
    <mergeCell ref="DB6:DE6"/>
    <mergeCell ref="D7:E7"/>
    <mergeCell ref="F7:G7"/>
    <mergeCell ref="H7:I7"/>
    <mergeCell ref="J7:K7"/>
    <mergeCell ref="L7:M7"/>
    <mergeCell ref="N7:O7"/>
    <mergeCell ref="P7:Q7"/>
    <mergeCell ref="R7:S7"/>
    <mergeCell ref="T7:U7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2023-07-04T06:42:06Z</dcterms:modified>
</cp:coreProperties>
</file>