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Մարզ" sheetId="14" r:id="rId1"/>
  </sheets>
  <calcPr calcId="125725"/>
</workbook>
</file>

<file path=xl/calcChain.xml><?xml version="1.0" encoding="utf-8"?>
<calcChain xmlns="http://schemas.openxmlformats.org/spreadsheetml/2006/main">
  <c r="S82" i="14"/>
  <c r="T82"/>
  <c r="U82"/>
  <c r="V82"/>
  <c r="W82"/>
  <c r="S83"/>
  <c r="T83"/>
  <c r="U83"/>
  <c r="V83"/>
  <c r="V89" s="1"/>
  <c r="W83"/>
  <c r="S84"/>
  <c r="T84"/>
  <c r="U84"/>
  <c r="V84"/>
  <c r="W84"/>
  <c r="S85"/>
  <c r="T85"/>
  <c r="U85"/>
  <c r="V85"/>
  <c r="W85"/>
  <c r="S86"/>
  <c r="T86"/>
  <c r="U86"/>
  <c r="V86"/>
  <c r="W86"/>
  <c r="S87"/>
  <c r="T87"/>
  <c r="U87"/>
  <c r="V87"/>
  <c r="W87"/>
  <c r="S88"/>
  <c r="T88"/>
  <c r="U88"/>
  <c r="V88"/>
  <c r="W88"/>
  <c r="T81"/>
  <c r="U81"/>
  <c r="U89" s="1"/>
  <c r="V81"/>
  <c r="W81"/>
  <c r="W89" s="1"/>
  <c r="S81"/>
  <c r="I82"/>
  <c r="J82"/>
  <c r="K82"/>
  <c r="L82"/>
  <c r="M82"/>
  <c r="I83"/>
  <c r="J83"/>
  <c r="K83"/>
  <c r="L83"/>
  <c r="M83"/>
  <c r="I84"/>
  <c r="J84"/>
  <c r="K84"/>
  <c r="L84"/>
  <c r="M84"/>
  <c r="I85"/>
  <c r="J85"/>
  <c r="K85"/>
  <c r="L85"/>
  <c r="M85"/>
  <c r="I86"/>
  <c r="J86"/>
  <c r="K86"/>
  <c r="L86"/>
  <c r="M86"/>
  <c r="I87"/>
  <c r="J87"/>
  <c r="K87"/>
  <c r="L87"/>
  <c r="M87"/>
  <c r="I88"/>
  <c r="J88"/>
  <c r="K88"/>
  <c r="L88"/>
  <c r="M88"/>
  <c r="K81"/>
  <c r="K89" s="1"/>
  <c r="L81"/>
  <c r="L89" s="1"/>
  <c r="M81"/>
  <c r="M89" s="1"/>
  <c r="R81"/>
  <c r="Q81"/>
  <c r="P81"/>
  <c r="O81"/>
  <c r="N81"/>
  <c r="E81"/>
  <c r="F81"/>
  <c r="G81"/>
  <c r="H81"/>
  <c r="D81"/>
  <c r="W80"/>
  <c r="V80"/>
  <c r="U80"/>
  <c r="T80"/>
  <c r="S80"/>
  <c r="N80"/>
  <c r="M80"/>
  <c r="L80"/>
  <c r="K80"/>
  <c r="D80"/>
  <c r="N71"/>
  <c r="D71"/>
  <c r="W71"/>
  <c r="V71"/>
  <c r="U71"/>
  <c r="T71"/>
  <c r="S71"/>
  <c r="M71"/>
  <c r="L71"/>
  <c r="K71"/>
  <c r="J71"/>
  <c r="I71"/>
  <c r="N62"/>
  <c r="D62"/>
  <c r="W62"/>
  <c r="V62"/>
  <c r="U62"/>
  <c r="T62"/>
  <c r="S62"/>
  <c r="M62"/>
  <c r="L62"/>
  <c r="K62"/>
  <c r="J62"/>
  <c r="I62"/>
  <c r="J53"/>
  <c r="K53"/>
  <c r="L53"/>
  <c r="M53"/>
  <c r="I53"/>
  <c r="N53"/>
  <c r="D53"/>
  <c r="W53"/>
  <c r="V53"/>
  <c r="U53"/>
  <c r="T53"/>
  <c r="S53"/>
  <c r="W44"/>
  <c r="V44"/>
  <c r="U44"/>
  <c r="T44"/>
  <c r="S44"/>
  <c r="J44"/>
  <c r="K44"/>
  <c r="L44"/>
  <c r="M44"/>
  <c r="I44"/>
  <c r="N44"/>
  <c r="D44"/>
  <c r="T35"/>
  <c r="U35"/>
  <c r="V35"/>
  <c r="W35"/>
  <c r="S35"/>
  <c r="S26"/>
  <c r="T26"/>
  <c r="U26"/>
  <c r="V26"/>
  <c r="W26"/>
  <c r="J35"/>
  <c r="K35"/>
  <c r="L35"/>
  <c r="M35"/>
  <c r="I35"/>
  <c r="N35"/>
  <c r="D35"/>
  <c r="N17"/>
  <c r="N26"/>
  <c r="D26"/>
  <c r="J26"/>
  <c r="K26"/>
  <c r="L26"/>
  <c r="M26"/>
  <c r="I26"/>
  <c r="D17"/>
  <c r="W17"/>
  <c r="V17"/>
  <c r="U17"/>
  <c r="T17"/>
  <c r="S17"/>
  <c r="M17"/>
  <c r="L17"/>
  <c r="K17"/>
  <c r="J17"/>
  <c r="I17"/>
  <c r="T89" l="1"/>
  <c r="J80"/>
  <c r="J81"/>
  <c r="I80"/>
  <c r="I81"/>
  <c r="I89" s="1"/>
  <c r="S89"/>
  <c r="J89"/>
  <c r="N89"/>
  <c r="D89"/>
</calcChain>
</file>

<file path=xl/sharedStrings.xml><?xml version="1.0" encoding="utf-8"?>
<sst xmlns="http://schemas.openxmlformats.org/spreadsheetml/2006/main" count="126" uniqueCount="34">
  <si>
    <t>Տ Ե Ղ Ե Կ Ա Ն Ք</t>
  </si>
  <si>
    <t>ՀՀ Արմավիրի  մարզի համայնքներում  քաղաքացիների և իրավաբանական անձանց սեփականություն հանդիսացող  գյուղատնտեսական նշանակության հողերի չմշակման պատճառների վերաբերյալ</t>
  </si>
  <si>
    <t>հ/հ</t>
  </si>
  <si>
    <t xml:space="preserve">ՀՀ համայնքի անվանումը </t>
  </si>
  <si>
    <t>Հողի չմշակման պատճառ</t>
  </si>
  <si>
    <t xml:space="preserve">Քաղաքացու սեփականություն </t>
  </si>
  <si>
    <t xml:space="preserve">Իրավաբանական անձի սեփականություն </t>
  </si>
  <si>
    <t xml:space="preserve">Ընդամենը                                                                     /ըստ հողային հաշվեկշռի/ </t>
  </si>
  <si>
    <t>այդ թվում չօգտագործվող հողեր</t>
  </si>
  <si>
    <t>հա</t>
  </si>
  <si>
    <t>վարելահող</t>
  </si>
  <si>
    <t>բազ. տնկարկ</t>
  </si>
  <si>
    <t>խոտհարք</t>
  </si>
  <si>
    <t>արոտ</t>
  </si>
  <si>
    <t>այլ</t>
  </si>
  <si>
    <t>1. ցածր եկամտաբերությունը</t>
  </si>
  <si>
    <t>2. շրջանառու միջոցների բացակայությունը</t>
  </si>
  <si>
    <t>3. գյուղատնտեսական տեխնիկայի օգտագործման անմատչելիությունը</t>
  </si>
  <si>
    <t>4. ոռոգման ջրի անհասանելիությունը կամ անբավարար մատակարարումը</t>
  </si>
  <si>
    <t>5. հողի բերրիության ցածր մակարդակը</t>
  </si>
  <si>
    <t>6. որակյալ սերմի ու տնկանյութի անմատչելիությունը և/կամ բարձր գինը</t>
  </si>
  <si>
    <t>7. պարարտանյութի բարձր գինը</t>
  </si>
  <si>
    <t>8. սեփականատիրոջ բացակայությունը</t>
  </si>
  <si>
    <t>Ընդամենը</t>
  </si>
  <si>
    <t>Էջմիածին</t>
  </si>
  <si>
    <t>Բաղրամյան</t>
  </si>
  <si>
    <t>Փարաքար</t>
  </si>
  <si>
    <t>ֆերիկ</t>
  </si>
  <si>
    <t xml:space="preserve">   Արմավիր</t>
  </si>
  <si>
    <t xml:space="preserve">       Մեծամոր</t>
  </si>
  <si>
    <t xml:space="preserve">                    Խոյ </t>
  </si>
  <si>
    <t xml:space="preserve">             Արաքս</t>
  </si>
  <si>
    <t>Ընդամենը՝ մարզ</t>
  </si>
  <si>
    <t xml:space="preserve">առ  01.01.2023թ.  դրությամբ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</si>
</sst>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5"/>
      <name val="GHEA Grapalat"/>
      <family val="3"/>
    </font>
    <font>
      <b/>
      <sz val="14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Arial"/>
      <family val="2"/>
      <charset val="204"/>
    </font>
    <font>
      <b/>
      <u/>
      <sz val="11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9" fillId="0" borderId="0"/>
    <xf numFmtId="0" fontId="1" fillId="0" borderId="0"/>
  </cellStyleXfs>
  <cellXfs count="120">
    <xf numFmtId="0" fontId="0" fillId="0" borderId="0" xfId="0"/>
    <xf numFmtId="0" fontId="3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3" fillId="0" borderId="13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 wrapText="1"/>
    </xf>
    <xf numFmtId="0" fontId="3" fillId="0" borderId="14" xfId="1" applyFont="1" applyFill="1" applyBorder="1" applyAlignment="1">
      <alignment horizontal="center" vertical="center" textRotation="90" wrapText="1"/>
    </xf>
    <xf numFmtId="0" fontId="3" fillId="0" borderId="15" xfId="1" applyFont="1" applyFill="1" applyBorder="1" applyAlignment="1">
      <alignment horizontal="center" vertical="center" textRotation="90" wrapText="1"/>
    </xf>
    <xf numFmtId="0" fontId="3" fillId="0" borderId="17" xfId="1" applyFont="1" applyFill="1" applyBorder="1" applyAlignment="1">
      <alignment horizontal="left" vertical="center" wrapText="1"/>
    </xf>
    <xf numFmtId="0" fontId="8" fillId="0" borderId="18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right" vertical="center"/>
    </xf>
    <xf numFmtId="0" fontId="11" fillId="0" borderId="16" xfId="1" applyFont="1" applyFill="1" applyBorder="1" applyAlignment="1">
      <alignment horizontal="right" vertical="center" wrapText="1"/>
    </xf>
    <xf numFmtId="0" fontId="11" fillId="0" borderId="18" xfId="1" applyFont="1" applyFill="1" applyBorder="1" applyAlignment="1">
      <alignment horizontal="right" vertical="center" wrapText="1"/>
    </xf>
    <xf numFmtId="0" fontId="11" fillId="0" borderId="19" xfId="1" applyFont="1" applyFill="1" applyBorder="1" applyAlignment="1">
      <alignment horizontal="right" vertical="center" wrapText="1"/>
    </xf>
    <xf numFmtId="0" fontId="3" fillId="0" borderId="21" xfId="1" applyFont="1" applyFill="1" applyBorder="1" applyAlignment="1">
      <alignment horizontal="left" vertical="center" wrapText="1"/>
    </xf>
    <xf numFmtId="0" fontId="11" fillId="0" borderId="20" xfId="1" applyFont="1" applyFill="1" applyBorder="1" applyAlignment="1">
      <alignment horizontal="right" vertical="center"/>
    </xf>
    <xf numFmtId="0" fontId="11" fillId="0" borderId="23" xfId="1" applyFont="1" applyFill="1" applyBorder="1" applyAlignment="1">
      <alignment horizontal="right" vertical="center"/>
    </xf>
    <xf numFmtId="0" fontId="8" fillId="0" borderId="23" xfId="1" applyFont="1" applyFill="1" applyBorder="1" applyAlignment="1">
      <alignment horizontal="right" vertical="center"/>
    </xf>
    <xf numFmtId="0" fontId="8" fillId="0" borderId="24" xfId="1" applyFont="1" applyFill="1" applyBorder="1" applyAlignment="1">
      <alignment horizontal="right" vertical="center"/>
    </xf>
    <xf numFmtId="0" fontId="11" fillId="0" borderId="20" xfId="1" applyFont="1" applyFill="1" applyBorder="1" applyAlignment="1">
      <alignment horizontal="right" vertical="center" wrapText="1"/>
    </xf>
    <xf numFmtId="0" fontId="11" fillId="0" borderId="23" xfId="1" applyFont="1" applyFill="1" applyBorder="1" applyAlignment="1">
      <alignment horizontal="right" vertical="center" wrapText="1"/>
    </xf>
    <xf numFmtId="0" fontId="11" fillId="0" borderId="24" xfId="1" applyFont="1" applyFill="1" applyBorder="1" applyAlignment="1">
      <alignment horizontal="right" vertical="center" wrapText="1"/>
    </xf>
    <xf numFmtId="0" fontId="11" fillId="0" borderId="4" xfId="1" applyFont="1" applyFill="1" applyBorder="1" applyAlignment="1">
      <alignment horizontal="right" vertical="center" wrapText="1"/>
    </xf>
    <xf numFmtId="0" fontId="11" fillId="0" borderId="21" xfId="1" applyFont="1" applyFill="1" applyBorder="1" applyAlignment="1">
      <alignment horizontal="right" vertical="center" wrapText="1"/>
    </xf>
    <xf numFmtId="0" fontId="11" fillId="0" borderId="25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11" fillId="0" borderId="27" xfId="1" applyFont="1" applyFill="1" applyBorder="1" applyAlignment="1">
      <alignment horizontal="right" vertical="center"/>
    </xf>
    <xf numFmtId="0" fontId="11" fillId="0" borderId="4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0" fontId="8" fillId="0" borderId="29" xfId="1" applyFont="1" applyFill="1" applyBorder="1" applyAlignment="1">
      <alignment horizontal="right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9" xfId="1" applyFont="1" applyFill="1" applyBorder="1" applyAlignment="1">
      <alignment horizontal="right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left" vertical="center" wrapText="1"/>
    </xf>
    <xf numFmtId="164" fontId="12" fillId="0" borderId="9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vertical="center" wrapText="1"/>
    </xf>
    <xf numFmtId="2" fontId="8" fillId="2" borderId="34" xfId="1" applyNumberFormat="1" applyFont="1" applyFill="1" applyBorder="1" applyAlignment="1">
      <alignment vertical="center" textRotation="90"/>
    </xf>
    <xf numFmtId="0" fontId="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right" vertical="center" wrapText="1"/>
    </xf>
    <xf numFmtId="0" fontId="8" fillId="0" borderId="11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textRotation="90" wrapText="1"/>
    </xf>
    <xf numFmtId="0" fontId="8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textRotation="90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32" xfId="1" applyFont="1" applyFill="1" applyBorder="1" applyAlignment="1">
      <alignment horizontal="center" vertical="center" wrapText="1"/>
    </xf>
    <xf numFmtId="1" fontId="12" fillId="2" borderId="9" xfId="1" applyNumberFormat="1" applyFont="1" applyFill="1" applyBorder="1" applyAlignment="1">
      <alignment horizontal="center" vertical="center" wrapText="1"/>
    </xf>
    <xf numFmtId="164" fontId="12" fillId="2" borderId="9" xfId="1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2" fontId="12" fillId="2" borderId="0" xfId="1" applyNumberFormat="1" applyFont="1" applyFill="1" applyAlignment="1">
      <alignment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2" fontId="8" fillId="0" borderId="34" xfId="1" applyNumberFormat="1" applyFont="1" applyFill="1" applyBorder="1" applyAlignment="1">
      <alignment vertical="center"/>
    </xf>
    <xf numFmtId="2" fontId="11" fillId="0" borderId="16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Alignment="1">
      <alignment vertical="center" wrapText="1"/>
    </xf>
    <xf numFmtId="165" fontId="11" fillId="0" borderId="18" xfId="1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2" fontId="8" fillId="0" borderId="34" xfId="1" applyNumberFormat="1" applyFont="1" applyFill="1" applyBorder="1" applyAlignment="1">
      <alignment horizontal="center" vertical="center" textRotation="90"/>
    </xf>
    <xf numFmtId="2" fontId="8" fillId="0" borderId="35" xfId="1" applyNumberFormat="1" applyFont="1" applyFill="1" applyBorder="1" applyAlignment="1">
      <alignment horizontal="center" vertical="center" textRotation="90"/>
    </xf>
    <xf numFmtId="2" fontId="8" fillId="0" borderId="36" xfId="1" applyNumberFormat="1" applyFont="1" applyFill="1" applyBorder="1" applyAlignment="1">
      <alignment horizontal="center" vertical="center" textRotation="90"/>
    </xf>
    <xf numFmtId="0" fontId="3" fillId="0" borderId="34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2" fontId="8" fillId="0" borderId="34" xfId="1" applyNumberFormat="1" applyFont="1" applyFill="1" applyBorder="1" applyAlignment="1">
      <alignment horizontal="center" vertical="center"/>
    </xf>
    <xf numFmtId="2" fontId="8" fillId="0" borderId="35" xfId="1" applyNumberFormat="1" applyFont="1" applyFill="1" applyBorder="1" applyAlignment="1">
      <alignment horizontal="center" vertical="center"/>
    </xf>
    <xf numFmtId="2" fontId="8" fillId="0" borderId="36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3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</cellXfs>
  <cellStyles count="5">
    <cellStyle name="Normal 2" xfId="1"/>
    <cellStyle name="Normal 2 2" xfId="2"/>
    <cellStyle name="Normal 2 2 2" xfId="3"/>
    <cellStyle name="Normal 9 2" xf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topLeftCell="B2" workbookViewId="0">
      <pane ySplit="6" topLeftCell="A11" activePane="bottomLeft" state="frozen"/>
      <selection activeCell="A2" sqref="A2"/>
      <selection pane="bottomLeft" activeCell="N7" sqref="N7"/>
    </sheetView>
  </sheetViews>
  <sheetFormatPr defaultRowHeight="13.5"/>
  <cols>
    <col min="1" max="1" width="4" style="2" bestFit="1" customWidth="1"/>
    <col min="2" max="2" width="19.42578125" style="2" customWidth="1"/>
    <col min="3" max="3" width="29" style="2" customWidth="1"/>
    <col min="4" max="4" width="11.7109375" style="2" bestFit="1" customWidth="1"/>
    <col min="5" max="5" width="10.140625" style="2" bestFit="1" customWidth="1"/>
    <col min="6" max="6" width="7.28515625" style="2" bestFit="1" customWidth="1"/>
    <col min="7" max="7" width="11.7109375" style="2" bestFit="1" customWidth="1"/>
    <col min="8" max="8" width="10.140625" style="2" bestFit="1" customWidth="1"/>
    <col min="9" max="9" width="11.5703125" style="2" customWidth="1"/>
    <col min="10" max="10" width="8.85546875" style="2" bestFit="1" customWidth="1"/>
    <col min="11" max="11" width="8.28515625" style="2" bestFit="1" customWidth="1"/>
    <col min="12" max="12" width="7.42578125" style="2" customWidth="1"/>
    <col min="13" max="13" width="8" style="2" customWidth="1"/>
    <col min="14" max="14" width="10.140625" style="37" customWidth="1"/>
    <col min="15" max="15" width="10.140625" style="2" bestFit="1" customWidth="1"/>
    <col min="16" max="16" width="10.140625" style="37" bestFit="1" customWidth="1"/>
    <col min="17" max="18" width="11.7109375" style="2" bestFit="1" customWidth="1"/>
    <col min="19" max="19" width="11.28515625" style="2" customWidth="1"/>
    <col min="20" max="20" width="7" style="2" bestFit="1" customWidth="1"/>
    <col min="21" max="21" width="6.7109375" style="2" customWidth="1"/>
    <col min="22" max="22" width="7.42578125" style="2" customWidth="1"/>
    <col min="23" max="23" width="9.28515625" style="2" customWidth="1"/>
    <col min="24" max="24" width="12.7109375" style="2" bestFit="1" customWidth="1"/>
    <col min="25" max="25" width="9.140625" style="2" bestFit="1" customWidth="1"/>
    <col min="26" max="26" width="5.85546875" style="2" bestFit="1" customWidth="1"/>
    <col min="27" max="222" width="9.140625" style="2"/>
    <col min="223" max="223" width="3.42578125" style="2" customWidth="1"/>
    <col min="224" max="224" width="15" style="2" customWidth="1"/>
    <col min="225" max="225" width="16.28515625" style="2" customWidth="1"/>
    <col min="226" max="226" width="15.42578125" style="2" customWidth="1"/>
    <col min="227" max="227" width="14.5703125" style="2" customWidth="1"/>
    <col min="228" max="228" width="12.85546875" style="2" customWidth="1"/>
    <col min="229" max="232" width="8.28515625" style="2" customWidth="1"/>
    <col min="233" max="233" width="11.7109375" style="2" customWidth="1"/>
    <col min="234" max="237" width="8.28515625" style="2" customWidth="1"/>
    <col min="238" max="238" width="11.7109375" style="2" customWidth="1"/>
    <col min="239" max="242" width="8.28515625" style="2" customWidth="1"/>
    <col min="243" max="243" width="11.7109375" style="2" customWidth="1"/>
    <col min="244" max="247" width="8.28515625" style="2" customWidth="1"/>
    <col min="248" max="248" width="11.7109375" style="2" customWidth="1"/>
    <col min="249" max="478" width="9.140625" style="2"/>
    <col min="479" max="479" width="3.42578125" style="2" customWidth="1"/>
    <col min="480" max="480" width="15" style="2" customWidth="1"/>
    <col min="481" max="481" width="16.28515625" style="2" customWidth="1"/>
    <col min="482" max="482" width="15.42578125" style="2" customWidth="1"/>
    <col min="483" max="483" width="14.5703125" style="2" customWidth="1"/>
    <col min="484" max="484" width="12.85546875" style="2" customWidth="1"/>
    <col min="485" max="488" width="8.28515625" style="2" customWidth="1"/>
    <col min="489" max="489" width="11.7109375" style="2" customWidth="1"/>
    <col min="490" max="493" width="8.28515625" style="2" customWidth="1"/>
    <col min="494" max="494" width="11.7109375" style="2" customWidth="1"/>
    <col min="495" max="498" width="8.28515625" style="2" customWidth="1"/>
    <col min="499" max="499" width="11.7109375" style="2" customWidth="1"/>
    <col min="500" max="503" width="8.28515625" style="2" customWidth="1"/>
    <col min="504" max="504" width="11.7109375" style="2" customWidth="1"/>
    <col min="505" max="734" width="9.140625" style="2"/>
    <col min="735" max="735" width="3.42578125" style="2" customWidth="1"/>
    <col min="736" max="736" width="15" style="2" customWidth="1"/>
    <col min="737" max="737" width="16.28515625" style="2" customWidth="1"/>
    <col min="738" max="738" width="15.42578125" style="2" customWidth="1"/>
    <col min="739" max="739" width="14.5703125" style="2" customWidth="1"/>
    <col min="740" max="740" width="12.85546875" style="2" customWidth="1"/>
    <col min="741" max="744" width="8.28515625" style="2" customWidth="1"/>
    <col min="745" max="745" width="11.7109375" style="2" customWidth="1"/>
    <col min="746" max="749" width="8.28515625" style="2" customWidth="1"/>
    <col min="750" max="750" width="11.7109375" style="2" customWidth="1"/>
    <col min="751" max="754" width="8.28515625" style="2" customWidth="1"/>
    <col min="755" max="755" width="11.7109375" style="2" customWidth="1"/>
    <col min="756" max="759" width="8.28515625" style="2" customWidth="1"/>
    <col min="760" max="760" width="11.7109375" style="2" customWidth="1"/>
    <col min="761" max="990" width="9.140625" style="2"/>
    <col min="991" max="991" width="3.42578125" style="2" customWidth="1"/>
    <col min="992" max="992" width="15" style="2" customWidth="1"/>
    <col min="993" max="993" width="16.28515625" style="2" customWidth="1"/>
    <col min="994" max="994" width="15.42578125" style="2" customWidth="1"/>
    <col min="995" max="995" width="14.5703125" style="2" customWidth="1"/>
    <col min="996" max="996" width="12.85546875" style="2" customWidth="1"/>
    <col min="997" max="1000" width="8.28515625" style="2" customWidth="1"/>
    <col min="1001" max="1001" width="11.7109375" style="2" customWidth="1"/>
    <col min="1002" max="1005" width="8.28515625" style="2" customWidth="1"/>
    <col min="1006" max="1006" width="11.7109375" style="2" customWidth="1"/>
    <col min="1007" max="1010" width="8.28515625" style="2" customWidth="1"/>
    <col min="1011" max="1011" width="11.7109375" style="2" customWidth="1"/>
    <col min="1012" max="1015" width="8.28515625" style="2" customWidth="1"/>
    <col min="1016" max="1016" width="11.7109375" style="2" customWidth="1"/>
    <col min="1017" max="1246" width="9.140625" style="2"/>
    <col min="1247" max="1247" width="3.42578125" style="2" customWidth="1"/>
    <col min="1248" max="1248" width="15" style="2" customWidth="1"/>
    <col min="1249" max="1249" width="16.28515625" style="2" customWidth="1"/>
    <col min="1250" max="1250" width="15.42578125" style="2" customWidth="1"/>
    <col min="1251" max="1251" width="14.5703125" style="2" customWidth="1"/>
    <col min="1252" max="1252" width="12.85546875" style="2" customWidth="1"/>
    <col min="1253" max="1256" width="8.28515625" style="2" customWidth="1"/>
    <col min="1257" max="1257" width="11.7109375" style="2" customWidth="1"/>
    <col min="1258" max="1261" width="8.28515625" style="2" customWidth="1"/>
    <col min="1262" max="1262" width="11.7109375" style="2" customWidth="1"/>
    <col min="1263" max="1266" width="8.28515625" style="2" customWidth="1"/>
    <col min="1267" max="1267" width="11.7109375" style="2" customWidth="1"/>
    <col min="1268" max="1271" width="8.28515625" style="2" customWidth="1"/>
    <col min="1272" max="1272" width="11.7109375" style="2" customWidth="1"/>
    <col min="1273" max="1502" width="9.140625" style="2"/>
    <col min="1503" max="1503" width="3.42578125" style="2" customWidth="1"/>
    <col min="1504" max="1504" width="15" style="2" customWidth="1"/>
    <col min="1505" max="1505" width="16.28515625" style="2" customWidth="1"/>
    <col min="1506" max="1506" width="15.42578125" style="2" customWidth="1"/>
    <col min="1507" max="1507" width="14.5703125" style="2" customWidth="1"/>
    <col min="1508" max="1508" width="12.85546875" style="2" customWidth="1"/>
    <col min="1509" max="1512" width="8.28515625" style="2" customWidth="1"/>
    <col min="1513" max="1513" width="11.7109375" style="2" customWidth="1"/>
    <col min="1514" max="1517" width="8.28515625" style="2" customWidth="1"/>
    <col min="1518" max="1518" width="11.7109375" style="2" customWidth="1"/>
    <col min="1519" max="1522" width="8.28515625" style="2" customWidth="1"/>
    <col min="1523" max="1523" width="11.7109375" style="2" customWidth="1"/>
    <col min="1524" max="1527" width="8.28515625" style="2" customWidth="1"/>
    <col min="1528" max="1528" width="11.7109375" style="2" customWidth="1"/>
    <col min="1529" max="1758" width="9.140625" style="2"/>
    <col min="1759" max="1759" width="3.42578125" style="2" customWidth="1"/>
    <col min="1760" max="1760" width="15" style="2" customWidth="1"/>
    <col min="1761" max="1761" width="16.28515625" style="2" customWidth="1"/>
    <col min="1762" max="1762" width="15.42578125" style="2" customWidth="1"/>
    <col min="1763" max="1763" width="14.5703125" style="2" customWidth="1"/>
    <col min="1764" max="1764" width="12.85546875" style="2" customWidth="1"/>
    <col min="1765" max="1768" width="8.28515625" style="2" customWidth="1"/>
    <col min="1769" max="1769" width="11.7109375" style="2" customWidth="1"/>
    <col min="1770" max="1773" width="8.28515625" style="2" customWidth="1"/>
    <col min="1774" max="1774" width="11.7109375" style="2" customWidth="1"/>
    <col min="1775" max="1778" width="8.28515625" style="2" customWidth="1"/>
    <col min="1779" max="1779" width="11.7109375" style="2" customWidth="1"/>
    <col min="1780" max="1783" width="8.28515625" style="2" customWidth="1"/>
    <col min="1784" max="1784" width="11.7109375" style="2" customWidth="1"/>
    <col min="1785" max="2014" width="9.140625" style="2"/>
    <col min="2015" max="2015" width="3.42578125" style="2" customWidth="1"/>
    <col min="2016" max="2016" width="15" style="2" customWidth="1"/>
    <col min="2017" max="2017" width="16.28515625" style="2" customWidth="1"/>
    <col min="2018" max="2018" width="15.42578125" style="2" customWidth="1"/>
    <col min="2019" max="2019" width="14.5703125" style="2" customWidth="1"/>
    <col min="2020" max="2020" width="12.85546875" style="2" customWidth="1"/>
    <col min="2021" max="2024" width="8.28515625" style="2" customWidth="1"/>
    <col min="2025" max="2025" width="11.7109375" style="2" customWidth="1"/>
    <col min="2026" max="2029" width="8.28515625" style="2" customWidth="1"/>
    <col min="2030" max="2030" width="11.7109375" style="2" customWidth="1"/>
    <col min="2031" max="2034" width="8.28515625" style="2" customWidth="1"/>
    <col min="2035" max="2035" width="11.7109375" style="2" customWidth="1"/>
    <col min="2036" max="2039" width="8.28515625" style="2" customWidth="1"/>
    <col min="2040" max="2040" width="11.7109375" style="2" customWidth="1"/>
    <col min="2041" max="2270" width="9.140625" style="2"/>
    <col min="2271" max="2271" width="3.42578125" style="2" customWidth="1"/>
    <col min="2272" max="2272" width="15" style="2" customWidth="1"/>
    <col min="2273" max="2273" width="16.28515625" style="2" customWidth="1"/>
    <col min="2274" max="2274" width="15.42578125" style="2" customWidth="1"/>
    <col min="2275" max="2275" width="14.5703125" style="2" customWidth="1"/>
    <col min="2276" max="2276" width="12.85546875" style="2" customWidth="1"/>
    <col min="2277" max="2280" width="8.28515625" style="2" customWidth="1"/>
    <col min="2281" max="2281" width="11.7109375" style="2" customWidth="1"/>
    <col min="2282" max="2285" width="8.28515625" style="2" customWidth="1"/>
    <col min="2286" max="2286" width="11.7109375" style="2" customWidth="1"/>
    <col min="2287" max="2290" width="8.28515625" style="2" customWidth="1"/>
    <col min="2291" max="2291" width="11.7109375" style="2" customWidth="1"/>
    <col min="2292" max="2295" width="8.28515625" style="2" customWidth="1"/>
    <col min="2296" max="2296" width="11.7109375" style="2" customWidth="1"/>
    <col min="2297" max="2526" width="9.140625" style="2"/>
    <col min="2527" max="2527" width="3.42578125" style="2" customWidth="1"/>
    <col min="2528" max="2528" width="15" style="2" customWidth="1"/>
    <col min="2529" max="2529" width="16.28515625" style="2" customWidth="1"/>
    <col min="2530" max="2530" width="15.42578125" style="2" customWidth="1"/>
    <col min="2531" max="2531" width="14.5703125" style="2" customWidth="1"/>
    <col min="2532" max="2532" width="12.85546875" style="2" customWidth="1"/>
    <col min="2533" max="2536" width="8.28515625" style="2" customWidth="1"/>
    <col min="2537" max="2537" width="11.7109375" style="2" customWidth="1"/>
    <col min="2538" max="2541" width="8.28515625" style="2" customWidth="1"/>
    <col min="2542" max="2542" width="11.7109375" style="2" customWidth="1"/>
    <col min="2543" max="2546" width="8.28515625" style="2" customWidth="1"/>
    <col min="2547" max="2547" width="11.7109375" style="2" customWidth="1"/>
    <col min="2548" max="2551" width="8.28515625" style="2" customWidth="1"/>
    <col min="2552" max="2552" width="11.7109375" style="2" customWidth="1"/>
    <col min="2553" max="2782" width="9.140625" style="2"/>
    <col min="2783" max="2783" width="3.42578125" style="2" customWidth="1"/>
    <col min="2784" max="2784" width="15" style="2" customWidth="1"/>
    <col min="2785" max="2785" width="16.28515625" style="2" customWidth="1"/>
    <col min="2786" max="2786" width="15.42578125" style="2" customWidth="1"/>
    <col min="2787" max="2787" width="14.5703125" style="2" customWidth="1"/>
    <col min="2788" max="2788" width="12.85546875" style="2" customWidth="1"/>
    <col min="2789" max="2792" width="8.28515625" style="2" customWidth="1"/>
    <col min="2793" max="2793" width="11.7109375" style="2" customWidth="1"/>
    <col min="2794" max="2797" width="8.28515625" style="2" customWidth="1"/>
    <col min="2798" max="2798" width="11.7109375" style="2" customWidth="1"/>
    <col min="2799" max="2802" width="8.28515625" style="2" customWidth="1"/>
    <col min="2803" max="2803" width="11.7109375" style="2" customWidth="1"/>
    <col min="2804" max="2807" width="8.28515625" style="2" customWidth="1"/>
    <col min="2808" max="2808" width="11.7109375" style="2" customWidth="1"/>
    <col min="2809" max="3038" width="9.140625" style="2"/>
    <col min="3039" max="3039" width="3.42578125" style="2" customWidth="1"/>
    <col min="3040" max="3040" width="15" style="2" customWidth="1"/>
    <col min="3041" max="3041" width="16.28515625" style="2" customWidth="1"/>
    <col min="3042" max="3042" width="15.42578125" style="2" customWidth="1"/>
    <col min="3043" max="3043" width="14.5703125" style="2" customWidth="1"/>
    <col min="3044" max="3044" width="12.85546875" style="2" customWidth="1"/>
    <col min="3045" max="3048" width="8.28515625" style="2" customWidth="1"/>
    <col min="3049" max="3049" width="11.7109375" style="2" customWidth="1"/>
    <col min="3050" max="3053" width="8.28515625" style="2" customWidth="1"/>
    <col min="3054" max="3054" width="11.7109375" style="2" customWidth="1"/>
    <col min="3055" max="3058" width="8.28515625" style="2" customWidth="1"/>
    <col min="3059" max="3059" width="11.7109375" style="2" customWidth="1"/>
    <col min="3060" max="3063" width="8.28515625" style="2" customWidth="1"/>
    <col min="3064" max="3064" width="11.7109375" style="2" customWidth="1"/>
    <col min="3065" max="3294" width="9.140625" style="2"/>
    <col min="3295" max="3295" width="3.42578125" style="2" customWidth="1"/>
    <col min="3296" max="3296" width="15" style="2" customWidth="1"/>
    <col min="3297" max="3297" width="16.28515625" style="2" customWidth="1"/>
    <col min="3298" max="3298" width="15.42578125" style="2" customWidth="1"/>
    <col min="3299" max="3299" width="14.5703125" style="2" customWidth="1"/>
    <col min="3300" max="3300" width="12.85546875" style="2" customWidth="1"/>
    <col min="3301" max="3304" width="8.28515625" style="2" customWidth="1"/>
    <col min="3305" max="3305" width="11.7109375" style="2" customWidth="1"/>
    <col min="3306" max="3309" width="8.28515625" style="2" customWidth="1"/>
    <col min="3310" max="3310" width="11.7109375" style="2" customWidth="1"/>
    <col min="3311" max="3314" width="8.28515625" style="2" customWidth="1"/>
    <col min="3315" max="3315" width="11.7109375" style="2" customWidth="1"/>
    <col min="3316" max="3319" width="8.28515625" style="2" customWidth="1"/>
    <col min="3320" max="3320" width="11.7109375" style="2" customWidth="1"/>
    <col min="3321" max="3550" width="9.140625" style="2"/>
    <col min="3551" max="3551" width="3.42578125" style="2" customWidth="1"/>
    <col min="3552" max="3552" width="15" style="2" customWidth="1"/>
    <col min="3553" max="3553" width="16.28515625" style="2" customWidth="1"/>
    <col min="3554" max="3554" width="15.42578125" style="2" customWidth="1"/>
    <col min="3555" max="3555" width="14.5703125" style="2" customWidth="1"/>
    <col min="3556" max="3556" width="12.85546875" style="2" customWidth="1"/>
    <col min="3557" max="3560" width="8.28515625" style="2" customWidth="1"/>
    <col min="3561" max="3561" width="11.7109375" style="2" customWidth="1"/>
    <col min="3562" max="3565" width="8.28515625" style="2" customWidth="1"/>
    <col min="3566" max="3566" width="11.7109375" style="2" customWidth="1"/>
    <col min="3567" max="3570" width="8.28515625" style="2" customWidth="1"/>
    <col min="3571" max="3571" width="11.7109375" style="2" customWidth="1"/>
    <col min="3572" max="3575" width="8.28515625" style="2" customWidth="1"/>
    <col min="3576" max="3576" width="11.7109375" style="2" customWidth="1"/>
    <col min="3577" max="3806" width="9.140625" style="2"/>
    <col min="3807" max="3807" width="3.42578125" style="2" customWidth="1"/>
    <col min="3808" max="3808" width="15" style="2" customWidth="1"/>
    <col min="3809" max="3809" width="16.28515625" style="2" customWidth="1"/>
    <col min="3810" max="3810" width="15.42578125" style="2" customWidth="1"/>
    <col min="3811" max="3811" width="14.5703125" style="2" customWidth="1"/>
    <col min="3812" max="3812" width="12.85546875" style="2" customWidth="1"/>
    <col min="3813" max="3816" width="8.28515625" style="2" customWidth="1"/>
    <col min="3817" max="3817" width="11.7109375" style="2" customWidth="1"/>
    <col min="3818" max="3821" width="8.28515625" style="2" customWidth="1"/>
    <col min="3822" max="3822" width="11.7109375" style="2" customWidth="1"/>
    <col min="3823" max="3826" width="8.28515625" style="2" customWidth="1"/>
    <col min="3827" max="3827" width="11.7109375" style="2" customWidth="1"/>
    <col min="3828" max="3831" width="8.28515625" style="2" customWidth="1"/>
    <col min="3832" max="3832" width="11.7109375" style="2" customWidth="1"/>
    <col min="3833" max="4062" width="9.140625" style="2"/>
    <col min="4063" max="4063" width="3.42578125" style="2" customWidth="1"/>
    <col min="4064" max="4064" width="15" style="2" customWidth="1"/>
    <col min="4065" max="4065" width="16.28515625" style="2" customWidth="1"/>
    <col min="4066" max="4066" width="15.42578125" style="2" customWidth="1"/>
    <col min="4067" max="4067" width="14.5703125" style="2" customWidth="1"/>
    <col min="4068" max="4068" width="12.85546875" style="2" customWidth="1"/>
    <col min="4069" max="4072" width="8.28515625" style="2" customWidth="1"/>
    <col min="4073" max="4073" width="11.7109375" style="2" customWidth="1"/>
    <col min="4074" max="4077" width="8.28515625" style="2" customWidth="1"/>
    <col min="4078" max="4078" width="11.7109375" style="2" customWidth="1"/>
    <col min="4079" max="4082" width="8.28515625" style="2" customWidth="1"/>
    <col min="4083" max="4083" width="11.7109375" style="2" customWidth="1"/>
    <col min="4084" max="4087" width="8.28515625" style="2" customWidth="1"/>
    <col min="4088" max="4088" width="11.7109375" style="2" customWidth="1"/>
    <col min="4089" max="4318" width="9.140625" style="2"/>
    <col min="4319" max="4319" width="3.42578125" style="2" customWidth="1"/>
    <col min="4320" max="4320" width="15" style="2" customWidth="1"/>
    <col min="4321" max="4321" width="16.28515625" style="2" customWidth="1"/>
    <col min="4322" max="4322" width="15.42578125" style="2" customWidth="1"/>
    <col min="4323" max="4323" width="14.5703125" style="2" customWidth="1"/>
    <col min="4324" max="4324" width="12.85546875" style="2" customWidth="1"/>
    <col min="4325" max="4328" width="8.28515625" style="2" customWidth="1"/>
    <col min="4329" max="4329" width="11.7109375" style="2" customWidth="1"/>
    <col min="4330" max="4333" width="8.28515625" style="2" customWidth="1"/>
    <col min="4334" max="4334" width="11.7109375" style="2" customWidth="1"/>
    <col min="4335" max="4338" width="8.28515625" style="2" customWidth="1"/>
    <col min="4339" max="4339" width="11.7109375" style="2" customWidth="1"/>
    <col min="4340" max="4343" width="8.28515625" style="2" customWidth="1"/>
    <col min="4344" max="4344" width="11.7109375" style="2" customWidth="1"/>
    <col min="4345" max="4574" width="9.140625" style="2"/>
    <col min="4575" max="4575" width="3.42578125" style="2" customWidth="1"/>
    <col min="4576" max="4576" width="15" style="2" customWidth="1"/>
    <col min="4577" max="4577" width="16.28515625" style="2" customWidth="1"/>
    <col min="4578" max="4578" width="15.42578125" style="2" customWidth="1"/>
    <col min="4579" max="4579" width="14.5703125" style="2" customWidth="1"/>
    <col min="4580" max="4580" width="12.85546875" style="2" customWidth="1"/>
    <col min="4581" max="4584" width="8.28515625" style="2" customWidth="1"/>
    <col min="4585" max="4585" width="11.7109375" style="2" customWidth="1"/>
    <col min="4586" max="4589" width="8.28515625" style="2" customWidth="1"/>
    <col min="4590" max="4590" width="11.7109375" style="2" customWidth="1"/>
    <col min="4591" max="4594" width="8.28515625" style="2" customWidth="1"/>
    <col min="4595" max="4595" width="11.7109375" style="2" customWidth="1"/>
    <col min="4596" max="4599" width="8.28515625" style="2" customWidth="1"/>
    <col min="4600" max="4600" width="11.7109375" style="2" customWidth="1"/>
    <col min="4601" max="4830" width="9.140625" style="2"/>
    <col min="4831" max="4831" width="3.42578125" style="2" customWidth="1"/>
    <col min="4832" max="4832" width="15" style="2" customWidth="1"/>
    <col min="4833" max="4833" width="16.28515625" style="2" customWidth="1"/>
    <col min="4834" max="4834" width="15.42578125" style="2" customWidth="1"/>
    <col min="4835" max="4835" width="14.5703125" style="2" customWidth="1"/>
    <col min="4836" max="4836" width="12.85546875" style="2" customWidth="1"/>
    <col min="4837" max="4840" width="8.28515625" style="2" customWidth="1"/>
    <col min="4841" max="4841" width="11.7109375" style="2" customWidth="1"/>
    <col min="4842" max="4845" width="8.28515625" style="2" customWidth="1"/>
    <col min="4846" max="4846" width="11.7109375" style="2" customWidth="1"/>
    <col min="4847" max="4850" width="8.28515625" style="2" customWidth="1"/>
    <col min="4851" max="4851" width="11.7109375" style="2" customWidth="1"/>
    <col min="4852" max="4855" width="8.28515625" style="2" customWidth="1"/>
    <col min="4856" max="4856" width="11.7109375" style="2" customWidth="1"/>
    <col min="4857" max="5086" width="9.140625" style="2"/>
    <col min="5087" max="5087" width="3.42578125" style="2" customWidth="1"/>
    <col min="5088" max="5088" width="15" style="2" customWidth="1"/>
    <col min="5089" max="5089" width="16.28515625" style="2" customWidth="1"/>
    <col min="5090" max="5090" width="15.42578125" style="2" customWidth="1"/>
    <col min="5091" max="5091" width="14.5703125" style="2" customWidth="1"/>
    <col min="5092" max="5092" width="12.85546875" style="2" customWidth="1"/>
    <col min="5093" max="5096" width="8.28515625" style="2" customWidth="1"/>
    <col min="5097" max="5097" width="11.7109375" style="2" customWidth="1"/>
    <col min="5098" max="5101" width="8.28515625" style="2" customWidth="1"/>
    <col min="5102" max="5102" width="11.7109375" style="2" customWidth="1"/>
    <col min="5103" max="5106" width="8.28515625" style="2" customWidth="1"/>
    <col min="5107" max="5107" width="11.7109375" style="2" customWidth="1"/>
    <col min="5108" max="5111" width="8.28515625" style="2" customWidth="1"/>
    <col min="5112" max="5112" width="11.7109375" style="2" customWidth="1"/>
    <col min="5113" max="5342" width="9.140625" style="2"/>
    <col min="5343" max="5343" width="3.42578125" style="2" customWidth="1"/>
    <col min="5344" max="5344" width="15" style="2" customWidth="1"/>
    <col min="5345" max="5345" width="16.28515625" style="2" customWidth="1"/>
    <col min="5346" max="5346" width="15.42578125" style="2" customWidth="1"/>
    <col min="5347" max="5347" width="14.5703125" style="2" customWidth="1"/>
    <col min="5348" max="5348" width="12.85546875" style="2" customWidth="1"/>
    <col min="5349" max="5352" width="8.28515625" style="2" customWidth="1"/>
    <col min="5353" max="5353" width="11.7109375" style="2" customWidth="1"/>
    <col min="5354" max="5357" width="8.28515625" style="2" customWidth="1"/>
    <col min="5358" max="5358" width="11.7109375" style="2" customWidth="1"/>
    <col min="5359" max="5362" width="8.28515625" style="2" customWidth="1"/>
    <col min="5363" max="5363" width="11.7109375" style="2" customWidth="1"/>
    <col min="5364" max="5367" width="8.28515625" style="2" customWidth="1"/>
    <col min="5368" max="5368" width="11.7109375" style="2" customWidth="1"/>
    <col min="5369" max="5598" width="9.140625" style="2"/>
    <col min="5599" max="5599" width="3.42578125" style="2" customWidth="1"/>
    <col min="5600" max="5600" width="15" style="2" customWidth="1"/>
    <col min="5601" max="5601" width="16.28515625" style="2" customWidth="1"/>
    <col min="5602" max="5602" width="15.42578125" style="2" customWidth="1"/>
    <col min="5603" max="5603" width="14.5703125" style="2" customWidth="1"/>
    <col min="5604" max="5604" width="12.85546875" style="2" customWidth="1"/>
    <col min="5605" max="5608" width="8.28515625" style="2" customWidth="1"/>
    <col min="5609" max="5609" width="11.7109375" style="2" customWidth="1"/>
    <col min="5610" max="5613" width="8.28515625" style="2" customWidth="1"/>
    <col min="5614" max="5614" width="11.7109375" style="2" customWidth="1"/>
    <col min="5615" max="5618" width="8.28515625" style="2" customWidth="1"/>
    <col min="5619" max="5619" width="11.7109375" style="2" customWidth="1"/>
    <col min="5620" max="5623" width="8.28515625" style="2" customWidth="1"/>
    <col min="5624" max="5624" width="11.7109375" style="2" customWidth="1"/>
    <col min="5625" max="5854" width="9.140625" style="2"/>
    <col min="5855" max="5855" width="3.42578125" style="2" customWidth="1"/>
    <col min="5856" max="5856" width="15" style="2" customWidth="1"/>
    <col min="5857" max="5857" width="16.28515625" style="2" customWidth="1"/>
    <col min="5858" max="5858" width="15.42578125" style="2" customWidth="1"/>
    <col min="5859" max="5859" width="14.5703125" style="2" customWidth="1"/>
    <col min="5860" max="5860" width="12.85546875" style="2" customWidth="1"/>
    <col min="5861" max="5864" width="8.28515625" style="2" customWidth="1"/>
    <col min="5865" max="5865" width="11.7109375" style="2" customWidth="1"/>
    <col min="5866" max="5869" width="8.28515625" style="2" customWidth="1"/>
    <col min="5870" max="5870" width="11.7109375" style="2" customWidth="1"/>
    <col min="5871" max="5874" width="8.28515625" style="2" customWidth="1"/>
    <col min="5875" max="5875" width="11.7109375" style="2" customWidth="1"/>
    <col min="5876" max="5879" width="8.28515625" style="2" customWidth="1"/>
    <col min="5880" max="5880" width="11.7109375" style="2" customWidth="1"/>
    <col min="5881" max="6110" width="9.140625" style="2"/>
    <col min="6111" max="6111" width="3.42578125" style="2" customWidth="1"/>
    <col min="6112" max="6112" width="15" style="2" customWidth="1"/>
    <col min="6113" max="6113" width="16.28515625" style="2" customWidth="1"/>
    <col min="6114" max="6114" width="15.42578125" style="2" customWidth="1"/>
    <col min="6115" max="6115" width="14.5703125" style="2" customWidth="1"/>
    <col min="6116" max="6116" width="12.85546875" style="2" customWidth="1"/>
    <col min="6117" max="6120" width="8.28515625" style="2" customWidth="1"/>
    <col min="6121" max="6121" width="11.7109375" style="2" customWidth="1"/>
    <col min="6122" max="6125" width="8.28515625" style="2" customWidth="1"/>
    <col min="6126" max="6126" width="11.7109375" style="2" customWidth="1"/>
    <col min="6127" max="6130" width="8.28515625" style="2" customWidth="1"/>
    <col min="6131" max="6131" width="11.7109375" style="2" customWidth="1"/>
    <col min="6132" max="6135" width="8.28515625" style="2" customWidth="1"/>
    <col min="6136" max="6136" width="11.7109375" style="2" customWidth="1"/>
    <col min="6137" max="6366" width="9.140625" style="2"/>
    <col min="6367" max="6367" width="3.42578125" style="2" customWidth="1"/>
    <col min="6368" max="6368" width="15" style="2" customWidth="1"/>
    <col min="6369" max="6369" width="16.28515625" style="2" customWidth="1"/>
    <col min="6370" max="6370" width="15.42578125" style="2" customWidth="1"/>
    <col min="6371" max="6371" width="14.5703125" style="2" customWidth="1"/>
    <col min="6372" max="6372" width="12.85546875" style="2" customWidth="1"/>
    <col min="6373" max="6376" width="8.28515625" style="2" customWidth="1"/>
    <col min="6377" max="6377" width="11.7109375" style="2" customWidth="1"/>
    <col min="6378" max="6381" width="8.28515625" style="2" customWidth="1"/>
    <col min="6382" max="6382" width="11.7109375" style="2" customWidth="1"/>
    <col min="6383" max="6386" width="8.28515625" style="2" customWidth="1"/>
    <col min="6387" max="6387" width="11.7109375" style="2" customWidth="1"/>
    <col min="6388" max="6391" width="8.28515625" style="2" customWidth="1"/>
    <col min="6392" max="6392" width="11.7109375" style="2" customWidth="1"/>
    <col min="6393" max="6622" width="9.140625" style="2"/>
    <col min="6623" max="6623" width="3.42578125" style="2" customWidth="1"/>
    <col min="6624" max="6624" width="15" style="2" customWidth="1"/>
    <col min="6625" max="6625" width="16.28515625" style="2" customWidth="1"/>
    <col min="6626" max="6626" width="15.42578125" style="2" customWidth="1"/>
    <col min="6627" max="6627" width="14.5703125" style="2" customWidth="1"/>
    <col min="6628" max="6628" width="12.85546875" style="2" customWidth="1"/>
    <col min="6629" max="6632" width="8.28515625" style="2" customWidth="1"/>
    <col min="6633" max="6633" width="11.7109375" style="2" customWidth="1"/>
    <col min="6634" max="6637" width="8.28515625" style="2" customWidth="1"/>
    <col min="6638" max="6638" width="11.7109375" style="2" customWidth="1"/>
    <col min="6639" max="6642" width="8.28515625" style="2" customWidth="1"/>
    <col min="6643" max="6643" width="11.7109375" style="2" customWidth="1"/>
    <col min="6644" max="6647" width="8.28515625" style="2" customWidth="1"/>
    <col min="6648" max="6648" width="11.7109375" style="2" customWidth="1"/>
    <col min="6649" max="6878" width="9.140625" style="2"/>
    <col min="6879" max="6879" width="3.42578125" style="2" customWidth="1"/>
    <col min="6880" max="6880" width="15" style="2" customWidth="1"/>
    <col min="6881" max="6881" width="16.28515625" style="2" customWidth="1"/>
    <col min="6882" max="6882" width="15.42578125" style="2" customWidth="1"/>
    <col min="6883" max="6883" width="14.5703125" style="2" customWidth="1"/>
    <col min="6884" max="6884" width="12.85546875" style="2" customWidth="1"/>
    <col min="6885" max="6888" width="8.28515625" style="2" customWidth="1"/>
    <col min="6889" max="6889" width="11.7109375" style="2" customWidth="1"/>
    <col min="6890" max="6893" width="8.28515625" style="2" customWidth="1"/>
    <col min="6894" max="6894" width="11.7109375" style="2" customWidth="1"/>
    <col min="6895" max="6898" width="8.28515625" style="2" customWidth="1"/>
    <col min="6899" max="6899" width="11.7109375" style="2" customWidth="1"/>
    <col min="6900" max="6903" width="8.28515625" style="2" customWidth="1"/>
    <col min="6904" max="6904" width="11.7109375" style="2" customWidth="1"/>
    <col min="6905" max="7134" width="9.140625" style="2"/>
    <col min="7135" max="7135" width="3.42578125" style="2" customWidth="1"/>
    <col min="7136" max="7136" width="15" style="2" customWidth="1"/>
    <col min="7137" max="7137" width="16.28515625" style="2" customWidth="1"/>
    <col min="7138" max="7138" width="15.42578125" style="2" customWidth="1"/>
    <col min="7139" max="7139" width="14.5703125" style="2" customWidth="1"/>
    <col min="7140" max="7140" width="12.85546875" style="2" customWidth="1"/>
    <col min="7141" max="7144" width="8.28515625" style="2" customWidth="1"/>
    <col min="7145" max="7145" width="11.7109375" style="2" customWidth="1"/>
    <col min="7146" max="7149" width="8.28515625" style="2" customWidth="1"/>
    <col min="7150" max="7150" width="11.7109375" style="2" customWidth="1"/>
    <col min="7151" max="7154" width="8.28515625" style="2" customWidth="1"/>
    <col min="7155" max="7155" width="11.7109375" style="2" customWidth="1"/>
    <col min="7156" max="7159" width="8.28515625" style="2" customWidth="1"/>
    <col min="7160" max="7160" width="11.7109375" style="2" customWidth="1"/>
    <col min="7161" max="7390" width="9.140625" style="2"/>
    <col min="7391" max="7391" width="3.42578125" style="2" customWidth="1"/>
    <col min="7392" max="7392" width="15" style="2" customWidth="1"/>
    <col min="7393" max="7393" width="16.28515625" style="2" customWidth="1"/>
    <col min="7394" max="7394" width="15.42578125" style="2" customWidth="1"/>
    <col min="7395" max="7395" width="14.5703125" style="2" customWidth="1"/>
    <col min="7396" max="7396" width="12.85546875" style="2" customWidth="1"/>
    <col min="7397" max="7400" width="8.28515625" style="2" customWidth="1"/>
    <col min="7401" max="7401" width="11.7109375" style="2" customWidth="1"/>
    <col min="7402" max="7405" width="8.28515625" style="2" customWidth="1"/>
    <col min="7406" max="7406" width="11.7109375" style="2" customWidth="1"/>
    <col min="7407" max="7410" width="8.28515625" style="2" customWidth="1"/>
    <col min="7411" max="7411" width="11.7109375" style="2" customWidth="1"/>
    <col min="7412" max="7415" width="8.28515625" style="2" customWidth="1"/>
    <col min="7416" max="7416" width="11.7109375" style="2" customWidth="1"/>
    <col min="7417" max="7646" width="9.140625" style="2"/>
    <col min="7647" max="7647" width="3.42578125" style="2" customWidth="1"/>
    <col min="7648" max="7648" width="15" style="2" customWidth="1"/>
    <col min="7649" max="7649" width="16.28515625" style="2" customWidth="1"/>
    <col min="7650" max="7650" width="15.42578125" style="2" customWidth="1"/>
    <col min="7651" max="7651" width="14.5703125" style="2" customWidth="1"/>
    <col min="7652" max="7652" width="12.85546875" style="2" customWidth="1"/>
    <col min="7653" max="7656" width="8.28515625" style="2" customWidth="1"/>
    <col min="7657" max="7657" width="11.7109375" style="2" customWidth="1"/>
    <col min="7658" max="7661" width="8.28515625" style="2" customWidth="1"/>
    <col min="7662" max="7662" width="11.7109375" style="2" customWidth="1"/>
    <col min="7663" max="7666" width="8.28515625" style="2" customWidth="1"/>
    <col min="7667" max="7667" width="11.7109375" style="2" customWidth="1"/>
    <col min="7668" max="7671" width="8.28515625" style="2" customWidth="1"/>
    <col min="7672" max="7672" width="11.7109375" style="2" customWidth="1"/>
    <col min="7673" max="7902" width="9.140625" style="2"/>
    <col min="7903" max="7903" width="3.42578125" style="2" customWidth="1"/>
    <col min="7904" max="7904" width="15" style="2" customWidth="1"/>
    <col min="7905" max="7905" width="16.28515625" style="2" customWidth="1"/>
    <col min="7906" max="7906" width="15.42578125" style="2" customWidth="1"/>
    <col min="7907" max="7907" width="14.5703125" style="2" customWidth="1"/>
    <col min="7908" max="7908" width="12.85546875" style="2" customWidth="1"/>
    <col min="7909" max="7912" width="8.28515625" style="2" customWidth="1"/>
    <col min="7913" max="7913" width="11.7109375" style="2" customWidth="1"/>
    <col min="7914" max="7917" width="8.28515625" style="2" customWidth="1"/>
    <col min="7918" max="7918" width="11.7109375" style="2" customWidth="1"/>
    <col min="7919" max="7922" width="8.28515625" style="2" customWidth="1"/>
    <col min="7923" max="7923" width="11.7109375" style="2" customWidth="1"/>
    <col min="7924" max="7927" width="8.28515625" style="2" customWidth="1"/>
    <col min="7928" max="7928" width="11.7109375" style="2" customWidth="1"/>
    <col min="7929" max="8158" width="9.140625" style="2"/>
    <col min="8159" max="8159" width="3.42578125" style="2" customWidth="1"/>
    <col min="8160" max="8160" width="15" style="2" customWidth="1"/>
    <col min="8161" max="8161" width="16.28515625" style="2" customWidth="1"/>
    <col min="8162" max="8162" width="15.42578125" style="2" customWidth="1"/>
    <col min="8163" max="8163" width="14.5703125" style="2" customWidth="1"/>
    <col min="8164" max="8164" width="12.85546875" style="2" customWidth="1"/>
    <col min="8165" max="8168" width="8.28515625" style="2" customWidth="1"/>
    <col min="8169" max="8169" width="11.7109375" style="2" customWidth="1"/>
    <col min="8170" max="8173" width="8.28515625" style="2" customWidth="1"/>
    <col min="8174" max="8174" width="11.7109375" style="2" customWidth="1"/>
    <col min="8175" max="8178" width="8.28515625" style="2" customWidth="1"/>
    <col min="8179" max="8179" width="11.7109375" style="2" customWidth="1"/>
    <col min="8180" max="8183" width="8.28515625" style="2" customWidth="1"/>
    <col min="8184" max="8184" width="11.7109375" style="2" customWidth="1"/>
    <col min="8185" max="8414" width="9.140625" style="2"/>
    <col min="8415" max="8415" width="3.42578125" style="2" customWidth="1"/>
    <col min="8416" max="8416" width="15" style="2" customWidth="1"/>
    <col min="8417" max="8417" width="16.28515625" style="2" customWidth="1"/>
    <col min="8418" max="8418" width="15.42578125" style="2" customWidth="1"/>
    <col min="8419" max="8419" width="14.5703125" style="2" customWidth="1"/>
    <col min="8420" max="8420" width="12.85546875" style="2" customWidth="1"/>
    <col min="8421" max="8424" width="8.28515625" style="2" customWidth="1"/>
    <col min="8425" max="8425" width="11.7109375" style="2" customWidth="1"/>
    <col min="8426" max="8429" width="8.28515625" style="2" customWidth="1"/>
    <col min="8430" max="8430" width="11.7109375" style="2" customWidth="1"/>
    <col min="8431" max="8434" width="8.28515625" style="2" customWidth="1"/>
    <col min="8435" max="8435" width="11.7109375" style="2" customWidth="1"/>
    <col min="8436" max="8439" width="8.28515625" style="2" customWidth="1"/>
    <col min="8440" max="8440" width="11.7109375" style="2" customWidth="1"/>
    <col min="8441" max="8670" width="9.140625" style="2"/>
    <col min="8671" max="8671" width="3.42578125" style="2" customWidth="1"/>
    <col min="8672" max="8672" width="15" style="2" customWidth="1"/>
    <col min="8673" max="8673" width="16.28515625" style="2" customWidth="1"/>
    <col min="8674" max="8674" width="15.42578125" style="2" customWidth="1"/>
    <col min="8675" max="8675" width="14.5703125" style="2" customWidth="1"/>
    <col min="8676" max="8676" width="12.85546875" style="2" customWidth="1"/>
    <col min="8677" max="8680" width="8.28515625" style="2" customWidth="1"/>
    <col min="8681" max="8681" width="11.7109375" style="2" customWidth="1"/>
    <col min="8682" max="8685" width="8.28515625" style="2" customWidth="1"/>
    <col min="8686" max="8686" width="11.7109375" style="2" customWidth="1"/>
    <col min="8687" max="8690" width="8.28515625" style="2" customWidth="1"/>
    <col min="8691" max="8691" width="11.7109375" style="2" customWidth="1"/>
    <col min="8692" max="8695" width="8.28515625" style="2" customWidth="1"/>
    <col min="8696" max="8696" width="11.7109375" style="2" customWidth="1"/>
    <col min="8697" max="8926" width="9.140625" style="2"/>
    <col min="8927" max="8927" width="3.42578125" style="2" customWidth="1"/>
    <col min="8928" max="8928" width="15" style="2" customWidth="1"/>
    <col min="8929" max="8929" width="16.28515625" style="2" customWidth="1"/>
    <col min="8930" max="8930" width="15.42578125" style="2" customWidth="1"/>
    <col min="8931" max="8931" width="14.5703125" style="2" customWidth="1"/>
    <col min="8932" max="8932" width="12.85546875" style="2" customWidth="1"/>
    <col min="8933" max="8936" width="8.28515625" style="2" customWidth="1"/>
    <col min="8937" max="8937" width="11.7109375" style="2" customWidth="1"/>
    <col min="8938" max="8941" width="8.28515625" style="2" customWidth="1"/>
    <col min="8942" max="8942" width="11.7109375" style="2" customWidth="1"/>
    <col min="8943" max="8946" width="8.28515625" style="2" customWidth="1"/>
    <col min="8947" max="8947" width="11.7109375" style="2" customWidth="1"/>
    <col min="8948" max="8951" width="8.28515625" style="2" customWidth="1"/>
    <col min="8952" max="8952" width="11.7109375" style="2" customWidth="1"/>
    <col min="8953" max="9182" width="9.140625" style="2"/>
    <col min="9183" max="9183" width="3.42578125" style="2" customWidth="1"/>
    <col min="9184" max="9184" width="15" style="2" customWidth="1"/>
    <col min="9185" max="9185" width="16.28515625" style="2" customWidth="1"/>
    <col min="9186" max="9186" width="15.42578125" style="2" customWidth="1"/>
    <col min="9187" max="9187" width="14.5703125" style="2" customWidth="1"/>
    <col min="9188" max="9188" width="12.85546875" style="2" customWidth="1"/>
    <col min="9189" max="9192" width="8.28515625" style="2" customWidth="1"/>
    <col min="9193" max="9193" width="11.7109375" style="2" customWidth="1"/>
    <col min="9194" max="9197" width="8.28515625" style="2" customWidth="1"/>
    <col min="9198" max="9198" width="11.7109375" style="2" customWidth="1"/>
    <col min="9199" max="9202" width="8.28515625" style="2" customWidth="1"/>
    <col min="9203" max="9203" width="11.7109375" style="2" customWidth="1"/>
    <col min="9204" max="9207" width="8.28515625" style="2" customWidth="1"/>
    <col min="9208" max="9208" width="11.7109375" style="2" customWidth="1"/>
    <col min="9209" max="9438" width="9.140625" style="2"/>
    <col min="9439" max="9439" width="3.42578125" style="2" customWidth="1"/>
    <col min="9440" max="9440" width="15" style="2" customWidth="1"/>
    <col min="9441" max="9441" width="16.28515625" style="2" customWidth="1"/>
    <col min="9442" max="9442" width="15.42578125" style="2" customWidth="1"/>
    <col min="9443" max="9443" width="14.5703125" style="2" customWidth="1"/>
    <col min="9444" max="9444" width="12.85546875" style="2" customWidth="1"/>
    <col min="9445" max="9448" width="8.28515625" style="2" customWidth="1"/>
    <col min="9449" max="9449" width="11.7109375" style="2" customWidth="1"/>
    <col min="9450" max="9453" width="8.28515625" style="2" customWidth="1"/>
    <col min="9454" max="9454" width="11.7109375" style="2" customWidth="1"/>
    <col min="9455" max="9458" width="8.28515625" style="2" customWidth="1"/>
    <col min="9459" max="9459" width="11.7109375" style="2" customWidth="1"/>
    <col min="9460" max="9463" width="8.28515625" style="2" customWidth="1"/>
    <col min="9464" max="9464" width="11.7109375" style="2" customWidth="1"/>
    <col min="9465" max="9694" width="9.140625" style="2"/>
    <col min="9695" max="9695" width="3.42578125" style="2" customWidth="1"/>
    <col min="9696" max="9696" width="15" style="2" customWidth="1"/>
    <col min="9697" max="9697" width="16.28515625" style="2" customWidth="1"/>
    <col min="9698" max="9698" width="15.42578125" style="2" customWidth="1"/>
    <col min="9699" max="9699" width="14.5703125" style="2" customWidth="1"/>
    <col min="9700" max="9700" width="12.85546875" style="2" customWidth="1"/>
    <col min="9701" max="9704" width="8.28515625" style="2" customWidth="1"/>
    <col min="9705" max="9705" width="11.7109375" style="2" customWidth="1"/>
    <col min="9706" max="9709" width="8.28515625" style="2" customWidth="1"/>
    <col min="9710" max="9710" width="11.7109375" style="2" customWidth="1"/>
    <col min="9711" max="9714" width="8.28515625" style="2" customWidth="1"/>
    <col min="9715" max="9715" width="11.7109375" style="2" customWidth="1"/>
    <col min="9716" max="9719" width="8.28515625" style="2" customWidth="1"/>
    <col min="9720" max="9720" width="11.7109375" style="2" customWidth="1"/>
    <col min="9721" max="9950" width="9.140625" style="2"/>
    <col min="9951" max="9951" width="3.42578125" style="2" customWidth="1"/>
    <col min="9952" max="9952" width="15" style="2" customWidth="1"/>
    <col min="9953" max="9953" width="16.28515625" style="2" customWidth="1"/>
    <col min="9954" max="9954" width="15.42578125" style="2" customWidth="1"/>
    <col min="9955" max="9955" width="14.5703125" style="2" customWidth="1"/>
    <col min="9956" max="9956" width="12.85546875" style="2" customWidth="1"/>
    <col min="9957" max="9960" width="8.28515625" style="2" customWidth="1"/>
    <col min="9961" max="9961" width="11.7109375" style="2" customWidth="1"/>
    <col min="9962" max="9965" width="8.28515625" style="2" customWidth="1"/>
    <col min="9966" max="9966" width="11.7109375" style="2" customWidth="1"/>
    <col min="9967" max="9970" width="8.28515625" style="2" customWidth="1"/>
    <col min="9971" max="9971" width="11.7109375" style="2" customWidth="1"/>
    <col min="9972" max="9975" width="8.28515625" style="2" customWidth="1"/>
    <col min="9976" max="9976" width="11.7109375" style="2" customWidth="1"/>
    <col min="9977" max="10206" width="9.140625" style="2"/>
    <col min="10207" max="10207" width="3.42578125" style="2" customWidth="1"/>
    <col min="10208" max="10208" width="15" style="2" customWidth="1"/>
    <col min="10209" max="10209" width="16.28515625" style="2" customWidth="1"/>
    <col min="10210" max="10210" width="15.42578125" style="2" customWidth="1"/>
    <col min="10211" max="10211" width="14.5703125" style="2" customWidth="1"/>
    <col min="10212" max="10212" width="12.85546875" style="2" customWidth="1"/>
    <col min="10213" max="10216" width="8.28515625" style="2" customWidth="1"/>
    <col min="10217" max="10217" width="11.7109375" style="2" customWidth="1"/>
    <col min="10218" max="10221" width="8.28515625" style="2" customWidth="1"/>
    <col min="10222" max="10222" width="11.7109375" style="2" customWidth="1"/>
    <col min="10223" max="10226" width="8.28515625" style="2" customWidth="1"/>
    <col min="10227" max="10227" width="11.7109375" style="2" customWidth="1"/>
    <col min="10228" max="10231" width="8.28515625" style="2" customWidth="1"/>
    <col min="10232" max="10232" width="11.7109375" style="2" customWidth="1"/>
    <col min="10233" max="10462" width="9.140625" style="2"/>
    <col min="10463" max="10463" width="3.42578125" style="2" customWidth="1"/>
    <col min="10464" max="10464" width="15" style="2" customWidth="1"/>
    <col min="10465" max="10465" width="16.28515625" style="2" customWidth="1"/>
    <col min="10466" max="10466" width="15.42578125" style="2" customWidth="1"/>
    <col min="10467" max="10467" width="14.5703125" style="2" customWidth="1"/>
    <col min="10468" max="10468" width="12.85546875" style="2" customWidth="1"/>
    <col min="10469" max="10472" width="8.28515625" style="2" customWidth="1"/>
    <col min="10473" max="10473" width="11.7109375" style="2" customWidth="1"/>
    <col min="10474" max="10477" width="8.28515625" style="2" customWidth="1"/>
    <col min="10478" max="10478" width="11.7109375" style="2" customWidth="1"/>
    <col min="10479" max="10482" width="8.28515625" style="2" customWidth="1"/>
    <col min="10483" max="10483" width="11.7109375" style="2" customWidth="1"/>
    <col min="10484" max="10487" width="8.28515625" style="2" customWidth="1"/>
    <col min="10488" max="10488" width="11.7109375" style="2" customWidth="1"/>
    <col min="10489" max="10718" width="9.140625" style="2"/>
    <col min="10719" max="10719" width="3.42578125" style="2" customWidth="1"/>
    <col min="10720" max="10720" width="15" style="2" customWidth="1"/>
    <col min="10721" max="10721" width="16.28515625" style="2" customWidth="1"/>
    <col min="10722" max="10722" width="15.42578125" style="2" customWidth="1"/>
    <col min="10723" max="10723" width="14.5703125" style="2" customWidth="1"/>
    <col min="10724" max="10724" width="12.85546875" style="2" customWidth="1"/>
    <col min="10725" max="10728" width="8.28515625" style="2" customWidth="1"/>
    <col min="10729" max="10729" width="11.7109375" style="2" customWidth="1"/>
    <col min="10730" max="10733" width="8.28515625" style="2" customWidth="1"/>
    <col min="10734" max="10734" width="11.7109375" style="2" customWidth="1"/>
    <col min="10735" max="10738" width="8.28515625" style="2" customWidth="1"/>
    <col min="10739" max="10739" width="11.7109375" style="2" customWidth="1"/>
    <col min="10740" max="10743" width="8.28515625" style="2" customWidth="1"/>
    <col min="10744" max="10744" width="11.7109375" style="2" customWidth="1"/>
    <col min="10745" max="10974" width="9.140625" style="2"/>
    <col min="10975" max="10975" width="3.42578125" style="2" customWidth="1"/>
    <col min="10976" max="10976" width="15" style="2" customWidth="1"/>
    <col min="10977" max="10977" width="16.28515625" style="2" customWidth="1"/>
    <col min="10978" max="10978" width="15.42578125" style="2" customWidth="1"/>
    <col min="10979" max="10979" width="14.5703125" style="2" customWidth="1"/>
    <col min="10980" max="10980" width="12.85546875" style="2" customWidth="1"/>
    <col min="10981" max="10984" width="8.28515625" style="2" customWidth="1"/>
    <col min="10985" max="10985" width="11.7109375" style="2" customWidth="1"/>
    <col min="10986" max="10989" width="8.28515625" style="2" customWidth="1"/>
    <col min="10990" max="10990" width="11.7109375" style="2" customWidth="1"/>
    <col min="10991" max="10994" width="8.28515625" style="2" customWidth="1"/>
    <col min="10995" max="10995" width="11.7109375" style="2" customWidth="1"/>
    <col min="10996" max="10999" width="8.28515625" style="2" customWidth="1"/>
    <col min="11000" max="11000" width="11.7109375" style="2" customWidth="1"/>
    <col min="11001" max="11230" width="9.140625" style="2"/>
    <col min="11231" max="11231" width="3.42578125" style="2" customWidth="1"/>
    <col min="11232" max="11232" width="15" style="2" customWidth="1"/>
    <col min="11233" max="11233" width="16.28515625" style="2" customWidth="1"/>
    <col min="11234" max="11234" width="15.42578125" style="2" customWidth="1"/>
    <col min="11235" max="11235" width="14.5703125" style="2" customWidth="1"/>
    <col min="11236" max="11236" width="12.85546875" style="2" customWidth="1"/>
    <col min="11237" max="11240" width="8.28515625" style="2" customWidth="1"/>
    <col min="11241" max="11241" width="11.7109375" style="2" customWidth="1"/>
    <col min="11242" max="11245" width="8.28515625" style="2" customWidth="1"/>
    <col min="11246" max="11246" width="11.7109375" style="2" customWidth="1"/>
    <col min="11247" max="11250" width="8.28515625" style="2" customWidth="1"/>
    <col min="11251" max="11251" width="11.7109375" style="2" customWidth="1"/>
    <col min="11252" max="11255" width="8.28515625" style="2" customWidth="1"/>
    <col min="11256" max="11256" width="11.7109375" style="2" customWidth="1"/>
    <col min="11257" max="11486" width="9.140625" style="2"/>
    <col min="11487" max="11487" width="3.42578125" style="2" customWidth="1"/>
    <col min="11488" max="11488" width="15" style="2" customWidth="1"/>
    <col min="11489" max="11489" width="16.28515625" style="2" customWidth="1"/>
    <col min="11490" max="11490" width="15.42578125" style="2" customWidth="1"/>
    <col min="11491" max="11491" width="14.5703125" style="2" customWidth="1"/>
    <col min="11492" max="11492" width="12.85546875" style="2" customWidth="1"/>
    <col min="11493" max="11496" width="8.28515625" style="2" customWidth="1"/>
    <col min="11497" max="11497" width="11.7109375" style="2" customWidth="1"/>
    <col min="11498" max="11501" width="8.28515625" style="2" customWidth="1"/>
    <col min="11502" max="11502" width="11.7109375" style="2" customWidth="1"/>
    <col min="11503" max="11506" width="8.28515625" style="2" customWidth="1"/>
    <col min="11507" max="11507" width="11.7109375" style="2" customWidth="1"/>
    <col min="11508" max="11511" width="8.28515625" style="2" customWidth="1"/>
    <col min="11512" max="11512" width="11.7109375" style="2" customWidth="1"/>
    <col min="11513" max="11742" width="9.140625" style="2"/>
    <col min="11743" max="11743" width="3.42578125" style="2" customWidth="1"/>
    <col min="11744" max="11744" width="15" style="2" customWidth="1"/>
    <col min="11745" max="11745" width="16.28515625" style="2" customWidth="1"/>
    <col min="11746" max="11746" width="15.42578125" style="2" customWidth="1"/>
    <col min="11747" max="11747" width="14.5703125" style="2" customWidth="1"/>
    <col min="11748" max="11748" width="12.85546875" style="2" customWidth="1"/>
    <col min="11749" max="11752" width="8.28515625" style="2" customWidth="1"/>
    <col min="11753" max="11753" width="11.7109375" style="2" customWidth="1"/>
    <col min="11754" max="11757" width="8.28515625" style="2" customWidth="1"/>
    <col min="11758" max="11758" width="11.7109375" style="2" customWidth="1"/>
    <col min="11759" max="11762" width="8.28515625" style="2" customWidth="1"/>
    <col min="11763" max="11763" width="11.7109375" style="2" customWidth="1"/>
    <col min="11764" max="11767" width="8.28515625" style="2" customWidth="1"/>
    <col min="11768" max="11768" width="11.7109375" style="2" customWidth="1"/>
    <col min="11769" max="11998" width="9.140625" style="2"/>
    <col min="11999" max="11999" width="3.42578125" style="2" customWidth="1"/>
    <col min="12000" max="12000" width="15" style="2" customWidth="1"/>
    <col min="12001" max="12001" width="16.28515625" style="2" customWidth="1"/>
    <col min="12002" max="12002" width="15.42578125" style="2" customWidth="1"/>
    <col min="12003" max="12003" width="14.5703125" style="2" customWidth="1"/>
    <col min="12004" max="12004" width="12.85546875" style="2" customWidth="1"/>
    <col min="12005" max="12008" width="8.28515625" style="2" customWidth="1"/>
    <col min="12009" max="12009" width="11.7109375" style="2" customWidth="1"/>
    <col min="12010" max="12013" width="8.28515625" style="2" customWidth="1"/>
    <col min="12014" max="12014" width="11.7109375" style="2" customWidth="1"/>
    <col min="12015" max="12018" width="8.28515625" style="2" customWidth="1"/>
    <col min="12019" max="12019" width="11.7109375" style="2" customWidth="1"/>
    <col min="12020" max="12023" width="8.28515625" style="2" customWidth="1"/>
    <col min="12024" max="12024" width="11.7109375" style="2" customWidth="1"/>
    <col min="12025" max="12254" width="9.140625" style="2"/>
    <col min="12255" max="12255" width="3.42578125" style="2" customWidth="1"/>
    <col min="12256" max="12256" width="15" style="2" customWidth="1"/>
    <col min="12257" max="12257" width="16.28515625" style="2" customWidth="1"/>
    <col min="12258" max="12258" width="15.42578125" style="2" customWidth="1"/>
    <col min="12259" max="12259" width="14.5703125" style="2" customWidth="1"/>
    <col min="12260" max="12260" width="12.85546875" style="2" customWidth="1"/>
    <col min="12261" max="12264" width="8.28515625" style="2" customWidth="1"/>
    <col min="12265" max="12265" width="11.7109375" style="2" customWidth="1"/>
    <col min="12266" max="12269" width="8.28515625" style="2" customWidth="1"/>
    <col min="12270" max="12270" width="11.7109375" style="2" customWidth="1"/>
    <col min="12271" max="12274" width="8.28515625" style="2" customWidth="1"/>
    <col min="12275" max="12275" width="11.7109375" style="2" customWidth="1"/>
    <col min="12276" max="12279" width="8.28515625" style="2" customWidth="1"/>
    <col min="12280" max="12280" width="11.7109375" style="2" customWidth="1"/>
    <col min="12281" max="12510" width="9.140625" style="2"/>
    <col min="12511" max="12511" width="3.42578125" style="2" customWidth="1"/>
    <col min="12512" max="12512" width="15" style="2" customWidth="1"/>
    <col min="12513" max="12513" width="16.28515625" style="2" customWidth="1"/>
    <col min="12514" max="12514" width="15.42578125" style="2" customWidth="1"/>
    <col min="12515" max="12515" width="14.5703125" style="2" customWidth="1"/>
    <col min="12516" max="12516" width="12.85546875" style="2" customWidth="1"/>
    <col min="12517" max="12520" width="8.28515625" style="2" customWidth="1"/>
    <col min="12521" max="12521" width="11.7109375" style="2" customWidth="1"/>
    <col min="12522" max="12525" width="8.28515625" style="2" customWidth="1"/>
    <col min="12526" max="12526" width="11.7109375" style="2" customWidth="1"/>
    <col min="12527" max="12530" width="8.28515625" style="2" customWidth="1"/>
    <col min="12531" max="12531" width="11.7109375" style="2" customWidth="1"/>
    <col min="12532" max="12535" width="8.28515625" style="2" customWidth="1"/>
    <col min="12536" max="12536" width="11.7109375" style="2" customWidth="1"/>
    <col min="12537" max="12766" width="9.140625" style="2"/>
    <col min="12767" max="12767" width="3.42578125" style="2" customWidth="1"/>
    <col min="12768" max="12768" width="15" style="2" customWidth="1"/>
    <col min="12769" max="12769" width="16.28515625" style="2" customWidth="1"/>
    <col min="12770" max="12770" width="15.42578125" style="2" customWidth="1"/>
    <col min="12771" max="12771" width="14.5703125" style="2" customWidth="1"/>
    <col min="12772" max="12772" width="12.85546875" style="2" customWidth="1"/>
    <col min="12773" max="12776" width="8.28515625" style="2" customWidth="1"/>
    <col min="12777" max="12777" width="11.7109375" style="2" customWidth="1"/>
    <col min="12778" max="12781" width="8.28515625" style="2" customWidth="1"/>
    <col min="12782" max="12782" width="11.7109375" style="2" customWidth="1"/>
    <col min="12783" max="12786" width="8.28515625" style="2" customWidth="1"/>
    <col min="12787" max="12787" width="11.7109375" style="2" customWidth="1"/>
    <col min="12788" max="12791" width="8.28515625" style="2" customWidth="1"/>
    <col min="12792" max="12792" width="11.7109375" style="2" customWidth="1"/>
    <col min="12793" max="13022" width="9.140625" style="2"/>
    <col min="13023" max="13023" width="3.42578125" style="2" customWidth="1"/>
    <col min="13024" max="13024" width="15" style="2" customWidth="1"/>
    <col min="13025" max="13025" width="16.28515625" style="2" customWidth="1"/>
    <col min="13026" max="13026" width="15.42578125" style="2" customWidth="1"/>
    <col min="13027" max="13027" width="14.5703125" style="2" customWidth="1"/>
    <col min="13028" max="13028" width="12.85546875" style="2" customWidth="1"/>
    <col min="13029" max="13032" width="8.28515625" style="2" customWidth="1"/>
    <col min="13033" max="13033" width="11.7109375" style="2" customWidth="1"/>
    <col min="13034" max="13037" width="8.28515625" style="2" customWidth="1"/>
    <col min="13038" max="13038" width="11.7109375" style="2" customWidth="1"/>
    <col min="13039" max="13042" width="8.28515625" style="2" customWidth="1"/>
    <col min="13043" max="13043" width="11.7109375" style="2" customWidth="1"/>
    <col min="13044" max="13047" width="8.28515625" style="2" customWidth="1"/>
    <col min="13048" max="13048" width="11.7109375" style="2" customWidth="1"/>
    <col min="13049" max="13278" width="9.140625" style="2"/>
    <col min="13279" max="13279" width="3.42578125" style="2" customWidth="1"/>
    <col min="13280" max="13280" width="15" style="2" customWidth="1"/>
    <col min="13281" max="13281" width="16.28515625" style="2" customWidth="1"/>
    <col min="13282" max="13282" width="15.42578125" style="2" customWidth="1"/>
    <col min="13283" max="13283" width="14.5703125" style="2" customWidth="1"/>
    <col min="13284" max="13284" width="12.85546875" style="2" customWidth="1"/>
    <col min="13285" max="13288" width="8.28515625" style="2" customWidth="1"/>
    <col min="13289" max="13289" width="11.7109375" style="2" customWidth="1"/>
    <col min="13290" max="13293" width="8.28515625" style="2" customWidth="1"/>
    <col min="13294" max="13294" width="11.7109375" style="2" customWidth="1"/>
    <col min="13295" max="13298" width="8.28515625" style="2" customWidth="1"/>
    <col min="13299" max="13299" width="11.7109375" style="2" customWidth="1"/>
    <col min="13300" max="13303" width="8.28515625" style="2" customWidth="1"/>
    <col min="13304" max="13304" width="11.7109375" style="2" customWidth="1"/>
    <col min="13305" max="13534" width="9.140625" style="2"/>
    <col min="13535" max="13535" width="3.42578125" style="2" customWidth="1"/>
    <col min="13536" max="13536" width="15" style="2" customWidth="1"/>
    <col min="13537" max="13537" width="16.28515625" style="2" customWidth="1"/>
    <col min="13538" max="13538" width="15.42578125" style="2" customWidth="1"/>
    <col min="13539" max="13539" width="14.5703125" style="2" customWidth="1"/>
    <col min="13540" max="13540" width="12.85546875" style="2" customWidth="1"/>
    <col min="13541" max="13544" width="8.28515625" style="2" customWidth="1"/>
    <col min="13545" max="13545" width="11.7109375" style="2" customWidth="1"/>
    <col min="13546" max="13549" width="8.28515625" style="2" customWidth="1"/>
    <col min="13550" max="13550" width="11.7109375" style="2" customWidth="1"/>
    <col min="13551" max="13554" width="8.28515625" style="2" customWidth="1"/>
    <col min="13555" max="13555" width="11.7109375" style="2" customWidth="1"/>
    <col min="13556" max="13559" width="8.28515625" style="2" customWidth="1"/>
    <col min="13560" max="13560" width="11.7109375" style="2" customWidth="1"/>
    <col min="13561" max="13790" width="9.140625" style="2"/>
    <col min="13791" max="13791" width="3.42578125" style="2" customWidth="1"/>
    <col min="13792" max="13792" width="15" style="2" customWidth="1"/>
    <col min="13793" max="13793" width="16.28515625" style="2" customWidth="1"/>
    <col min="13794" max="13794" width="15.42578125" style="2" customWidth="1"/>
    <col min="13795" max="13795" width="14.5703125" style="2" customWidth="1"/>
    <col min="13796" max="13796" width="12.85546875" style="2" customWidth="1"/>
    <col min="13797" max="13800" width="8.28515625" style="2" customWidth="1"/>
    <col min="13801" max="13801" width="11.7109375" style="2" customWidth="1"/>
    <col min="13802" max="13805" width="8.28515625" style="2" customWidth="1"/>
    <col min="13806" max="13806" width="11.7109375" style="2" customWidth="1"/>
    <col min="13807" max="13810" width="8.28515625" style="2" customWidth="1"/>
    <col min="13811" max="13811" width="11.7109375" style="2" customWidth="1"/>
    <col min="13812" max="13815" width="8.28515625" style="2" customWidth="1"/>
    <col min="13816" max="13816" width="11.7109375" style="2" customWidth="1"/>
    <col min="13817" max="14046" width="9.140625" style="2"/>
    <col min="14047" max="14047" width="3.42578125" style="2" customWidth="1"/>
    <col min="14048" max="14048" width="15" style="2" customWidth="1"/>
    <col min="14049" max="14049" width="16.28515625" style="2" customWidth="1"/>
    <col min="14050" max="14050" width="15.42578125" style="2" customWidth="1"/>
    <col min="14051" max="14051" width="14.5703125" style="2" customWidth="1"/>
    <col min="14052" max="14052" width="12.85546875" style="2" customWidth="1"/>
    <col min="14053" max="14056" width="8.28515625" style="2" customWidth="1"/>
    <col min="14057" max="14057" width="11.7109375" style="2" customWidth="1"/>
    <col min="14058" max="14061" width="8.28515625" style="2" customWidth="1"/>
    <col min="14062" max="14062" width="11.7109375" style="2" customWidth="1"/>
    <col min="14063" max="14066" width="8.28515625" style="2" customWidth="1"/>
    <col min="14067" max="14067" width="11.7109375" style="2" customWidth="1"/>
    <col min="14068" max="14071" width="8.28515625" style="2" customWidth="1"/>
    <col min="14072" max="14072" width="11.7109375" style="2" customWidth="1"/>
    <col min="14073" max="14302" width="9.140625" style="2"/>
    <col min="14303" max="14303" width="3.42578125" style="2" customWidth="1"/>
    <col min="14304" max="14304" width="15" style="2" customWidth="1"/>
    <col min="14305" max="14305" width="16.28515625" style="2" customWidth="1"/>
    <col min="14306" max="14306" width="15.42578125" style="2" customWidth="1"/>
    <col min="14307" max="14307" width="14.5703125" style="2" customWidth="1"/>
    <col min="14308" max="14308" width="12.85546875" style="2" customWidth="1"/>
    <col min="14309" max="14312" width="8.28515625" style="2" customWidth="1"/>
    <col min="14313" max="14313" width="11.7109375" style="2" customWidth="1"/>
    <col min="14314" max="14317" width="8.28515625" style="2" customWidth="1"/>
    <col min="14318" max="14318" width="11.7109375" style="2" customWidth="1"/>
    <col min="14319" max="14322" width="8.28515625" style="2" customWidth="1"/>
    <col min="14323" max="14323" width="11.7109375" style="2" customWidth="1"/>
    <col min="14324" max="14327" width="8.28515625" style="2" customWidth="1"/>
    <col min="14328" max="14328" width="11.7109375" style="2" customWidth="1"/>
    <col min="14329" max="14558" width="9.140625" style="2"/>
    <col min="14559" max="14559" width="3.42578125" style="2" customWidth="1"/>
    <col min="14560" max="14560" width="15" style="2" customWidth="1"/>
    <col min="14561" max="14561" width="16.28515625" style="2" customWidth="1"/>
    <col min="14562" max="14562" width="15.42578125" style="2" customWidth="1"/>
    <col min="14563" max="14563" width="14.5703125" style="2" customWidth="1"/>
    <col min="14564" max="14564" width="12.85546875" style="2" customWidth="1"/>
    <col min="14565" max="14568" width="8.28515625" style="2" customWidth="1"/>
    <col min="14569" max="14569" width="11.7109375" style="2" customWidth="1"/>
    <col min="14570" max="14573" width="8.28515625" style="2" customWidth="1"/>
    <col min="14574" max="14574" width="11.7109375" style="2" customWidth="1"/>
    <col min="14575" max="14578" width="8.28515625" style="2" customWidth="1"/>
    <col min="14579" max="14579" width="11.7109375" style="2" customWidth="1"/>
    <col min="14580" max="14583" width="8.28515625" style="2" customWidth="1"/>
    <col min="14584" max="14584" width="11.7109375" style="2" customWidth="1"/>
    <col min="14585" max="14814" width="9.140625" style="2"/>
    <col min="14815" max="14815" width="3.42578125" style="2" customWidth="1"/>
    <col min="14816" max="14816" width="15" style="2" customWidth="1"/>
    <col min="14817" max="14817" width="16.28515625" style="2" customWidth="1"/>
    <col min="14818" max="14818" width="15.42578125" style="2" customWidth="1"/>
    <col min="14819" max="14819" width="14.5703125" style="2" customWidth="1"/>
    <col min="14820" max="14820" width="12.85546875" style="2" customWidth="1"/>
    <col min="14821" max="14824" width="8.28515625" style="2" customWidth="1"/>
    <col min="14825" max="14825" width="11.7109375" style="2" customWidth="1"/>
    <col min="14826" max="14829" width="8.28515625" style="2" customWidth="1"/>
    <col min="14830" max="14830" width="11.7109375" style="2" customWidth="1"/>
    <col min="14831" max="14834" width="8.28515625" style="2" customWidth="1"/>
    <col min="14835" max="14835" width="11.7109375" style="2" customWidth="1"/>
    <col min="14836" max="14839" width="8.28515625" style="2" customWidth="1"/>
    <col min="14840" max="14840" width="11.7109375" style="2" customWidth="1"/>
    <col min="14841" max="15070" width="9.140625" style="2"/>
    <col min="15071" max="15071" width="3.42578125" style="2" customWidth="1"/>
    <col min="15072" max="15072" width="15" style="2" customWidth="1"/>
    <col min="15073" max="15073" width="16.28515625" style="2" customWidth="1"/>
    <col min="15074" max="15074" width="15.42578125" style="2" customWidth="1"/>
    <col min="15075" max="15075" width="14.5703125" style="2" customWidth="1"/>
    <col min="15076" max="15076" width="12.85546875" style="2" customWidth="1"/>
    <col min="15077" max="15080" width="8.28515625" style="2" customWidth="1"/>
    <col min="15081" max="15081" width="11.7109375" style="2" customWidth="1"/>
    <col min="15082" max="15085" width="8.28515625" style="2" customWidth="1"/>
    <col min="15086" max="15086" width="11.7109375" style="2" customWidth="1"/>
    <col min="15087" max="15090" width="8.28515625" style="2" customWidth="1"/>
    <col min="15091" max="15091" width="11.7109375" style="2" customWidth="1"/>
    <col min="15092" max="15095" width="8.28515625" style="2" customWidth="1"/>
    <col min="15096" max="15096" width="11.7109375" style="2" customWidth="1"/>
    <col min="15097" max="15326" width="9.140625" style="2"/>
    <col min="15327" max="15327" width="3.42578125" style="2" customWidth="1"/>
    <col min="15328" max="15328" width="15" style="2" customWidth="1"/>
    <col min="15329" max="15329" width="16.28515625" style="2" customWidth="1"/>
    <col min="15330" max="15330" width="15.42578125" style="2" customWidth="1"/>
    <col min="15331" max="15331" width="14.5703125" style="2" customWidth="1"/>
    <col min="15332" max="15332" width="12.85546875" style="2" customWidth="1"/>
    <col min="15333" max="15336" width="8.28515625" style="2" customWidth="1"/>
    <col min="15337" max="15337" width="11.7109375" style="2" customWidth="1"/>
    <col min="15338" max="15341" width="8.28515625" style="2" customWidth="1"/>
    <col min="15342" max="15342" width="11.7109375" style="2" customWidth="1"/>
    <col min="15343" max="15346" width="8.28515625" style="2" customWidth="1"/>
    <col min="15347" max="15347" width="11.7109375" style="2" customWidth="1"/>
    <col min="15348" max="15351" width="8.28515625" style="2" customWidth="1"/>
    <col min="15352" max="15352" width="11.7109375" style="2" customWidth="1"/>
    <col min="15353" max="15582" width="9.140625" style="2"/>
    <col min="15583" max="15583" width="3.42578125" style="2" customWidth="1"/>
    <col min="15584" max="15584" width="15" style="2" customWidth="1"/>
    <col min="15585" max="15585" width="16.28515625" style="2" customWidth="1"/>
    <col min="15586" max="15586" width="15.42578125" style="2" customWidth="1"/>
    <col min="15587" max="15587" width="14.5703125" style="2" customWidth="1"/>
    <col min="15588" max="15588" width="12.85546875" style="2" customWidth="1"/>
    <col min="15589" max="15592" width="8.28515625" style="2" customWidth="1"/>
    <col min="15593" max="15593" width="11.7109375" style="2" customWidth="1"/>
    <col min="15594" max="15597" width="8.28515625" style="2" customWidth="1"/>
    <col min="15598" max="15598" width="11.7109375" style="2" customWidth="1"/>
    <col min="15599" max="15602" width="8.28515625" style="2" customWidth="1"/>
    <col min="15603" max="15603" width="11.7109375" style="2" customWidth="1"/>
    <col min="15604" max="15607" width="8.28515625" style="2" customWidth="1"/>
    <col min="15608" max="15608" width="11.7109375" style="2" customWidth="1"/>
    <col min="15609" max="15838" width="9.140625" style="2"/>
    <col min="15839" max="15839" width="3.42578125" style="2" customWidth="1"/>
    <col min="15840" max="15840" width="15" style="2" customWidth="1"/>
    <col min="15841" max="15841" width="16.28515625" style="2" customWidth="1"/>
    <col min="15842" max="15842" width="15.42578125" style="2" customWidth="1"/>
    <col min="15843" max="15843" width="14.5703125" style="2" customWidth="1"/>
    <col min="15844" max="15844" width="12.85546875" style="2" customWidth="1"/>
    <col min="15845" max="15848" width="8.28515625" style="2" customWidth="1"/>
    <col min="15849" max="15849" width="11.7109375" style="2" customWidth="1"/>
    <col min="15850" max="15853" width="8.28515625" style="2" customWidth="1"/>
    <col min="15854" max="15854" width="11.7109375" style="2" customWidth="1"/>
    <col min="15855" max="15858" width="8.28515625" style="2" customWidth="1"/>
    <col min="15859" max="15859" width="11.7109375" style="2" customWidth="1"/>
    <col min="15860" max="15863" width="8.28515625" style="2" customWidth="1"/>
    <col min="15864" max="15864" width="11.7109375" style="2" customWidth="1"/>
    <col min="15865" max="16094" width="9.140625" style="2"/>
    <col min="16095" max="16095" width="3.42578125" style="2" customWidth="1"/>
    <col min="16096" max="16096" width="15" style="2" customWidth="1"/>
    <col min="16097" max="16097" width="16.28515625" style="2" customWidth="1"/>
    <col min="16098" max="16098" width="15.42578125" style="2" customWidth="1"/>
    <col min="16099" max="16099" width="14.5703125" style="2" customWidth="1"/>
    <col min="16100" max="16100" width="12.85546875" style="2" customWidth="1"/>
    <col min="16101" max="16104" width="8.28515625" style="2" customWidth="1"/>
    <col min="16105" max="16105" width="11.7109375" style="2" customWidth="1"/>
    <col min="16106" max="16109" width="8.28515625" style="2" customWidth="1"/>
    <col min="16110" max="16110" width="11.7109375" style="2" customWidth="1"/>
    <col min="16111" max="16114" width="8.28515625" style="2" customWidth="1"/>
    <col min="16115" max="16115" width="11.7109375" style="2" customWidth="1"/>
    <col min="16116" max="16119" width="8.28515625" style="2" customWidth="1"/>
    <col min="16120" max="16120" width="11.7109375" style="2" customWidth="1"/>
    <col min="16121" max="16384" width="9.140625" style="2"/>
  </cols>
  <sheetData>
    <row r="1" spans="1:24" ht="28.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"/>
    </row>
    <row r="2" spans="1:24" ht="21.7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4" ht="21" thickBot="1">
      <c r="A3" s="112" t="s">
        <v>33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4" ht="17.25" thickBot="1">
      <c r="A4" s="113" t="s">
        <v>2</v>
      </c>
      <c r="B4" s="115" t="s">
        <v>3</v>
      </c>
      <c r="C4" s="117" t="s">
        <v>4</v>
      </c>
      <c r="D4" s="119" t="s">
        <v>5</v>
      </c>
      <c r="E4" s="119"/>
      <c r="F4" s="119"/>
      <c r="G4" s="119"/>
      <c r="H4" s="119"/>
      <c r="I4" s="119"/>
      <c r="J4" s="119"/>
      <c r="K4" s="119"/>
      <c r="L4" s="119"/>
      <c r="M4" s="119"/>
      <c r="N4" s="119" t="s">
        <v>6</v>
      </c>
      <c r="O4" s="119"/>
      <c r="P4" s="119"/>
      <c r="Q4" s="119"/>
      <c r="R4" s="119"/>
      <c r="S4" s="119"/>
      <c r="T4" s="119"/>
      <c r="U4" s="119"/>
      <c r="V4" s="119"/>
      <c r="W4" s="119"/>
    </row>
    <row r="5" spans="1:24" ht="17.25" thickBot="1">
      <c r="A5" s="114"/>
      <c r="B5" s="116"/>
      <c r="C5" s="118"/>
      <c r="D5" s="103" t="s">
        <v>7</v>
      </c>
      <c r="E5" s="101"/>
      <c r="F5" s="101"/>
      <c r="G5" s="101"/>
      <c r="H5" s="102"/>
      <c r="I5" s="103" t="s">
        <v>8</v>
      </c>
      <c r="J5" s="101"/>
      <c r="K5" s="101"/>
      <c r="L5" s="101"/>
      <c r="M5" s="104"/>
      <c r="N5" s="100" t="s">
        <v>7</v>
      </c>
      <c r="O5" s="101"/>
      <c r="P5" s="101"/>
      <c r="Q5" s="101"/>
      <c r="R5" s="102"/>
      <c r="S5" s="103" t="s">
        <v>8</v>
      </c>
      <c r="T5" s="101"/>
      <c r="U5" s="101"/>
      <c r="V5" s="101"/>
      <c r="W5" s="104"/>
    </row>
    <row r="6" spans="1:24" ht="17.25" thickBot="1">
      <c r="A6" s="114"/>
      <c r="B6" s="116"/>
      <c r="C6" s="118"/>
      <c r="D6" s="105" t="s">
        <v>9</v>
      </c>
      <c r="E6" s="106"/>
      <c r="F6" s="106"/>
      <c r="G6" s="106"/>
      <c r="H6" s="107"/>
      <c r="I6" s="105" t="s">
        <v>9</v>
      </c>
      <c r="J6" s="106"/>
      <c r="K6" s="106"/>
      <c r="L6" s="106"/>
      <c r="M6" s="107"/>
      <c r="N6" s="108" t="s">
        <v>9</v>
      </c>
      <c r="O6" s="106"/>
      <c r="P6" s="106"/>
      <c r="Q6" s="106"/>
      <c r="R6" s="109"/>
      <c r="S6" s="105" t="s">
        <v>9</v>
      </c>
      <c r="T6" s="106"/>
      <c r="U6" s="106"/>
      <c r="V6" s="106"/>
      <c r="W6" s="107"/>
    </row>
    <row r="7" spans="1:24" ht="57" thickBot="1">
      <c r="A7" s="114"/>
      <c r="B7" s="116"/>
      <c r="C7" s="118"/>
      <c r="D7" s="3" t="s">
        <v>10</v>
      </c>
      <c r="E7" s="4" t="s">
        <v>11</v>
      </c>
      <c r="F7" s="4" t="s">
        <v>12</v>
      </c>
      <c r="G7" s="4" t="s">
        <v>13</v>
      </c>
      <c r="H7" s="5" t="s">
        <v>14</v>
      </c>
      <c r="I7" s="3" t="s">
        <v>10</v>
      </c>
      <c r="J7" s="4" t="s">
        <v>11</v>
      </c>
      <c r="K7" s="4" t="s">
        <v>12</v>
      </c>
      <c r="L7" s="4" t="s">
        <v>13</v>
      </c>
      <c r="M7" s="5" t="s">
        <v>14</v>
      </c>
      <c r="N7" s="42" t="s">
        <v>10</v>
      </c>
      <c r="O7" s="4" t="s">
        <v>11</v>
      </c>
      <c r="P7" s="44" t="s">
        <v>12</v>
      </c>
      <c r="Q7" s="4" t="s">
        <v>13</v>
      </c>
      <c r="R7" s="6" t="s">
        <v>14</v>
      </c>
      <c r="S7" s="3" t="s">
        <v>10</v>
      </c>
      <c r="T7" s="4" t="s">
        <v>11</v>
      </c>
      <c r="U7" s="4" t="s">
        <v>12</v>
      </c>
      <c r="V7" s="4" t="s">
        <v>13</v>
      </c>
      <c r="W7" s="5" t="s">
        <v>14</v>
      </c>
    </row>
    <row r="8" spans="1:24" ht="15" thickBot="1">
      <c r="A8" s="51">
        <v>1</v>
      </c>
      <c r="B8" s="52">
        <v>2</v>
      </c>
      <c r="C8" s="53">
        <v>3</v>
      </c>
      <c r="D8" s="92">
        <v>4</v>
      </c>
      <c r="E8" s="93"/>
      <c r="F8" s="93"/>
      <c r="G8" s="93"/>
      <c r="H8" s="94"/>
      <c r="I8" s="95">
        <v>5</v>
      </c>
      <c r="J8" s="96"/>
      <c r="K8" s="96"/>
      <c r="L8" s="96"/>
      <c r="M8" s="97"/>
      <c r="N8" s="98">
        <v>6</v>
      </c>
      <c r="O8" s="93"/>
      <c r="P8" s="93"/>
      <c r="Q8" s="93"/>
      <c r="R8" s="99"/>
      <c r="S8" s="92">
        <v>7</v>
      </c>
      <c r="T8" s="93"/>
      <c r="U8" s="93"/>
      <c r="V8" s="93"/>
      <c r="W8" s="94"/>
    </row>
    <row r="9" spans="1:24" ht="66" customHeight="1" thickBot="1">
      <c r="A9" s="67">
        <v>1</v>
      </c>
      <c r="B9" s="75" t="s">
        <v>28</v>
      </c>
      <c r="C9" s="33" t="s">
        <v>15</v>
      </c>
      <c r="D9" s="72">
        <v>3215.57</v>
      </c>
      <c r="E9" s="72">
        <v>3095.83</v>
      </c>
      <c r="F9" s="72">
        <v>0</v>
      </c>
      <c r="G9" s="72">
        <v>351.12</v>
      </c>
      <c r="H9" s="72">
        <v>940.46</v>
      </c>
      <c r="I9" s="56">
        <v>169.45</v>
      </c>
      <c r="J9" s="56">
        <v>0</v>
      </c>
      <c r="K9" s="56">
        <v>0</v>
      </c>
      <c r="L9" s="56">
        <v>0</v>
      </c>
      <c r="M9" s="56">
        <v>0</v>
      </c>
      <c r="N9" s="72">
        <v>5.99</v>
      </c>
      <c r="O9" s="72">
        <v>0.8</v>
      </c>
      <c r="P9" s="72">
        <v>143.87</v>
      </c>
      <c r="Q9" s="72">
        <v>24.77</v>
      </c>
      <c r="R9" s="72">
        <v>18.440000000000001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</row>
    <row r="10" spans="1:24" ht="49.5" customHeight="1" thickBot="1">
      <c r="A10" s="68"/>
      <c r="B10" s="76"/>
      <c r="C10" s="35" t="s">
        <v>16</v>
      </c>
      <c r="D10" s="73"/>
      <c r="E10" s="73"/>
      <c r="F10" s="73"/>
      <c r="G10" s="73"/>
      <c r="H10" s="73"/>
      <c r="I10" s="56">
        <v>72.56</v>
      </c>
      <c r="J10" s="56">
        <v>0</v>
      </c>
      <c r="K10" s="56">
        <v>0</v>
      </c>
      <c r="L10" s="56">
        <v>0</v>
      </c>
      <c r="M10" s="56">
        <v>0</v>
      </c>
      <c r="N10" s="73"/>
      <c r="O10" s="73"/>
      <c r="P10" s="73"/>
      <c r="Q10" s="73"/>
      <c r="R10" s="73"/>
      <c r="S10" s="56">
        <v>0</v>
      </c>
      <c r="T10" s="56">
        <v>0</v>
      </c>
      <c r="U10" s="56">
        <v>0</v>
      </c>
      <c r="V10" s="56">
        <v>0</v>
      </c>
      <c r="W10" s="56">
        <v>0</v>
      </c>
    </row>
    <row r="11" spans="1:24" ht="54" customHeight="1" thickBot="1">
      <c r="A11" s="68"/>
      <c r="B11" s="76"/>
      <c r="C11" s="35" t="s">
        <v>17</v>
      </c>
      <c r="D11" s="73"/>
      <c r="E11" s="73"/>
      <c r="F11" s="73"/>
      <c r="G11" s="73"/>
      <c r="H11" s="73"/>
      <c r="I11" s="56">
        <v>30</v>
      </c>
      <c r="J11" s="56">
        <v>0</v>
      </c>
      <c r="K11" s="56">
        <v>0</v>
      </c>
      <c r="L11" s="56">
        <v>0</v>
      </c>
      <c r="M11" s="56">
        <v>0</v>
      </c>
      <c r="N11" s="73"/>
      <c r="O11" s="73"/>
      <c r="P11" s="73"/>
      <c r="Q11" s="73"/>
      <c r="R11" s="73"/>
      <c r="S11" s="56">
        <v>0</v>
      </c>
      <c r="T11" s="56">
        <v>0</v>
      </c>
      <c r="U11" s="56">
        <v>0</v>
      </c>
      <c r="V11" s="56">
        <v>0</v>
      </c>
      <c r="W11" s="56">
        <v>0</v>
      </c>
    </row>
    <row r="12" spans="1:24" ht="48" customHeight="1" thickBot="1">
      <c r="A12" s="68"/>
      <c r="B12" s="76"/>
      <c r="C12" s="35" t="s">
        <v>18</v>
      </c>
      <c r="D12" s="73"/>
      <c r="E12" s="73"/>
      <c r="F12" s="73"/>
      <c r="G12" s="73"/>
      <c r="H12" s="73"/>
      <c r="I12" s="56">
        <v>550</v>
      </c>
      <c r="J12" s="56">
        <v>0</v>
      </c>
      <c r="K12" s="56">
        <v>0</v>
      </c>
      <c r="L12" s="56">
        <v>0</v>
      </c>
      <c r="M12" s="56">
        <v>0</v>
      </c>
      <c r="N12" s="73"/>
      <c r="O12" s="73"/>
      <c r="P12" s="73"/>
      <c r="Q12" s="73"/>
      <c r="R12" s="73"/>
      <c r="S12" s="56">
        <v>0</v>
      </c>
      <c r="T12" s="56">
        <v>0</v>
      </c>
      <c r="U12" s="56">
        <v>0</v>
      </c>
      <c r="V12" s="56">
        <v>0</v>
      </c>
      <c r="W12" s="56">
        <v>0</v>
      </c>
    </row>
    <row r="13" spans="1:24" ht="30" customHeight="1" thickBot="1">
      <c r="A13" s="68"/>
      <c r="B13" s="76"/>
      <c r="C13" s="35" t="s">
        <v>19</v>
      </c>
      <c r="D13" s="73"/>
      <c r="E13" s="73"/>
      <c r="F13" s="73"/>
      <c r="G13" s="73"/>
      <c r="H13" s="73"/>
      <c r="I13" s="56">
        <v>74.5</v>
      </c>
      <c r="J13" s="56">
        <v>0</v>
      </c>
      <c r="K13" s="56">
        <v>0</v>
      </c>
      <c r="L13" s="56">
        <v>0</v>
      </c>
      <c r="M13" s="56">
        <v>0</v>
      </c>
      <c r="N13" s="73"/>
      <c r="O13" s="73"/>
      <c r="P13" s="73"/>
      <c r="Q13" s="73"/>
      <c r="R13" s="73"/>
      <c r="S13" s="56">
        <v>0</v>
      </c>
      <c r="T13" s="56">
        <v>0</v>
      </c>
      <c r="U13" s="56">
        <v>0</v>
      </c>
      <c r="V13" s="56">
        <v>0</v>
      </c>
      <c r="W13" s="56">
        <v>0</v>
      </c>
    </row>
    <row r="14" spans="1:24" ht="30" customHeight="1" thickBot="1">
      <c r="A14" s="68"/>
      <c r="B14" s="76"/>
      <c r="C14" s="35" t="s">
        <v>20</v>
      </c>
      <c r="D14" s="73"/>
      <c r="E14" s="73"/>
      <c r="F14" s="73"/>
      <c r="G14" s="73"/>
      <c r="H14" s="73"/>
      <c r="I14" s="56">
        <v>22</v>
      </c>
      <c r="J14" s="56">
        <v>0</v>
      </c>
      <c r="K14" s="56">
        <v>0</v>
      </c>
      <c r="L14" s="56">
        <v>0</v>
      </c>
      <c r="M14" s="56">
        <v>0</v>
      </c>
      <c r="N14" s="73"/>
      <c r="O14" s="73"/>
      <c r="P14" s="73"/>
      <c r="Q14" s="73"/>
      <c r="R14" s="73"/>
      <c r="S14" s="56">
        <v>0</v>
      </c>
      <c r="T14" s="56">
        <v>0</v>
      </c>
      <c r="U14" s="56">
        <v>0</v>
      </c>
      <c r="V14" s="56">
        <v>0</v>
      </c>
      <c r="W14" s="56">
        <v>0</v>
      </c>
    </row>
    <row r="15" spans="1:24" ht="30" customHeight="1" thickBot="1">
      <c r="A15" s="68"/>
      <c r="B15" s="76"/>
      <c r="C15" s="35" t="s">
        <v>21</v>
      </c>
      <c r="D15" s="73"/>
      <c r="E15" s="73"/>
      <c r="F15" s="73"/>
      <c r="G15" s="73"/>
      <c r="H15" s="73"/>
      <c r="I15" s="56">
        <v>20.7</v>
      </c>
      <c r="J15" s="56">
        <v>0</v>
      </c>
      <c r="K15" s="56">
        <v>0</v>
      </c>
      <c r="L15" s="56">
        <v>0</v>
      </c>
      <c r="M15" s="56">
        <v>0</v>
      </c>
      <c r="N15" s="73"/>
      <c r="O15" s="73"/>
      <c r="P15" s="73"/>
      <c r="Q15" s="73"/>
      <c r="R15" s="73"/>
      <c r="S15" s="56">
        <v>0</v>
      </c>
      <c r="T15" s="56">
        <v>0</v>
      </c>
      <c r="U15" s="56">
        <v>0</v>
      </c>
      <c r="V15" s="56">
        <v>0</v>
      </c>
      <c r="W15" s="56">
        <v>0</v>
      </c>
    </row>
    <row r="16" spans="1:24" ht="30" customHeight="1" thickBot="1">
      <c r="A16" s="69"/>
      <c r="B16" s="77"/>
      <c r="C16" s="36" t="s">
        <v>22</v>
      </c>
      <c r="D16" s="74"/>
      <c r="E16" s="74"/>
      <c r="F16" s="74"/>
      <c r="G16" s="74"/>
      <c r="H16" s="74"/>
      <c r="I16" s="56">
        <v>237.5</v>
      </c>
      <c r="J16" s="56">
        <v>0</v>
      </c>
      <c r="K16" s="56">
        <v>0</v>
      </c>
      <c r="L16" s="56">
        <v>0</v>
      </c>
      <c r="M16" s="56">
        <v>0</v>
      </c>
      <c r="N16" s="74"/>
      <c r="O16" s="74"/>
      <c r="P16" s="74"/>
      <c r="Q16" s="74"/>
      <c r="R16" s="74"/>
      <c r="S16" s="56">
        <v>0</v>
      </c>
      <c r="T16" s="56">
        <v>0</v>
      </c>
      <c r="U16" s="56">
        <v>0</v>
      </c>
      <c r="V16" s="56">
        <v>0</v>
      </c>
      <c r="W16" s="56">
        <v>0</v>
      </c>
    </row>
    <row r="17" spans="1:25" s="49" customFormat="1" ht="98.25" customHeight="1" thickBot="1">
      <c r="A17" s="46"/>
      <c r="B17" s="70" t="s">
        <v>23</v>
      </c>
      <c r="C17" s="71"/>
      <c r="D17" s="38">
        <f>D9+E9+F9+G9+H9</f>
        <v>7602.98</v>
      </c>
      <c r="E17" s="45"/>
      <c r="F17" s="45"/>
      <c r="G17" s="45"/>
      <c r="H17" s="45"/>
      <c r="I17" s="48">
        <f>SUM(I9:I16)</f>
        <v>1176.71</v>
      </c>
      <c r="J17" s="47">
        <f t="shared" ref="J17:M17" si="0">SUM(J9:J16)</f>
        <v>0</v>
      </c>
      <c r="K17" s="47">
        <f t="shared" si="0"/>
        <v>0</v>
      </c>
      <c r="L17" s="47">
        <f t="shared" si="0"/>
        <v>0</v>
      </c>
      <c r="M17" s="47">
        <f t="shared" si="0"/>
        <v>0</v>
      </c>
      <c r="N17" s="38">
        <f>N9+O9+P9+Q9+R9</f>
        <v>193.87</v>
      </c>
      <c r="O17" s="38"/>
      <c r="P17" s="38"/>
      <c r="Q17" s="38"/>
      <c r="R17" s="38"/>
      <c r="S17" s="47">
        <f t="shared" ref="S17:W17" si="1">SUM(S9:S16)</f>
        <v>0</v>
      </c>
      <c r="T17" s="47">
        <f t="shared" si="1"/>
        <v>0</v>
      </c>
      <c r="U17" s="47">
        <f t="shared" si="1"/>
        <v>0</v>
      </c>
      <c r="V17" s="47">
        <f t="shared" si="1"/>
        <v>0</v>
      </c>
      <c r="W17" s="47">
        <f t="shared" si="1"/>
        <v>0</v>
      </c>
      <c r="Y17" s="50"/>
    </row>
    <row r="18" spans="1:25" ht="18" customHeight="1" thickBot="1">
      <c r="A18" s="67">
        <v>2</v>
      </c>
      <c r="B18" s="75" t="s">
        <v>29</v>
      </c>
      <c r="C18" s="33" t="s">
        <v>15</v>
      </c>
      <c r="D18" s="64">
        <v>10329.19</v>
      </c>
      <c r="E18" s="64">
        <v>2852.48</v>
      </c>
      <c r="F18" s="64">
        <v>0</v>
      </c>
      <c r="G18" s="64">
        <v>513.26</v>
      </c>
      <c r="H18" s="64">
        <v>1768.83</v>
      </c>
      <c r="I18" s="34">
        <v>204</v>
      </c>
      <c r="J18" s="34">
        <v>0</v>
      </c>
      <c r="K18" s="34">
        <v>0</v>
      </c>
      <c r="L18" s="34">
        <v>0</v>
      </c>
      <c r="M18" s="34">
        <v>0</v>
      </c>
      <c r="N18" s="64">
        <v>59.08</v>
      </c>
      <c r="O18" s="64">
        <v>0</v>
      </c>
      <c r="P18" s="64">
        <v>0</v>
      </c>
      <c r="Q18" s="64">
        <v>73.23</v>
      </c>
      <c r="R18" s="64">
        <v>373.91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</row>
    <row r="19" spans="1:25" ht="27.75" thickBot="1">
      <c r="A19" s="68"/>
      <c r="B19" s="76"/>
      <c r="C19" s="35" t="s">
        <v>16</v>
      </c>
      <c r="D19" s="65"/>
      <c r="E19" s="65"/>
      <c r="F19" s="65"/>
      <c r="G19" s="65"/>
      <c r="H19" s="65"/>
      <c r="I19" s="34">
        <v>46</v>
      </c>
      <c r="J19" s="34">
        <v>0</v>
      </c>
      <c r="K19" s="34">
        <v>0</v>
      </c>
      <c r="L19" s="34">
        <v>0</v>
      </c>
      <c r="M19" s="34">
        <v>0</v>
      </c>
      <c r="N19" s="65"/>
      <c r="O19" s="65"/>
      <c r="P19" s="65"/>
      <c r="Q19" s="65"/>
      <c r="R19" s="65"/>
      <c r="S19" s="34">
        <v>0</v>
      </c>
      <c r="T19" s="34">
        <v>0</v>
      </c>
      <c r="U19" s="34">
        <v>0</v>
      </c>
      <c r="V19" s="34">
        <v>0</v>
      </c>
      <c r="W19" s="34">
        <v>0</v>
      </c>
    </row>
    <row r="20" spans="1:25" ht="41.25" thickBot="1">
      <c r="A20" s="68"/>
      <c r="B20" s="76"/>
      <c r="C20" s="35" t="s">
        <v>17</v>
      </c>
      <c r="D20" s="65"/>
      <c r="E20" s="65"/>
      <c r="F20" s="65"/>
      <c r="G20" s="65"/>
      <c r="H20" s="65"/>
      <c r="I20" s="34">
        <v>13.5</v>
      </c>
      <c r="J20" s="34">
        <v>0</v>
      </c>
      <c r="K20" s="34">
        <v>0</v>
      </c>
      <c r="L20" s="34">
        <v>0</v>
      </c>
      <c r="M20" s="34">
        <v>0</v>
      </c>
      <c r="N20" s="65"/>
      <c r="O20" s="65"/>
      <c r="P20" s="65"/>
      <c r="Q20" s="65"/>
      <c r="R20" s="65"/>
      <c r="S20" s="34">
        <v>0</v>
      </c>
      <c r="T20" s="34">
        <v>0</v>
      </c>
      <c r="U20" s="34">
        <v>0</v>
      </c>
      <c r="V20" s="34">
        <v>0</v>
      </c>
      <c r="W20" s="34">
        <v>0</v>
      </c>
    </row>
    <row r="21" spans="1:25" ht="41.25" thickBot="1">
      <c r="A21" s="68"/>
      <c r="B21" s="76"/>
      <c r="C21" s="35" t="s">
        <v>18</v>
      </c>
      <c r="D21" s="65"/>
      <c r="E21" s="65"/>
      <c r="F21" s="65"/>
      <c r="G21" s="65"/>
      <c r="H21" s="65"/>
      <c r="I21" s="34">
        <v>261</v>
      </c>
      <c r="J21" s="34"/>
      <c r="K21" s="34">
        <v>0</v>
      </c>
      <c r="L21" s="34">
        <v>0</v>
      </c>
      <c r="M21" s="34">
        <v>0</v>
      </c>
      <c r="N21" s="65"/>
      <c r="O21" s="65"/>
      <c r="P21" s="65"/>
      <c r="Q21" s="65"/>
      <c r="R21" s="65"/>
      <c r="S21" s="34">
        <v>0</v>
      </c>
      <c r="T21" s="34">
        <v>0</v>
      </c>
      <c r="U21" s="34">
        <v>0</v>
      </c>
      <c r="V21" s="34">
        <v>0</v>
      </c>
      <c r="W21" s="34">
        <v>0</v>
      </c>
    </row>
    <row r="22" spans="1:25" ht="27.75" thickBot="1">
      <c r="A22" s="68"/>
      <c r="B22" s="76"/>
      <c r="C22" s="35" t="s">
        <v>19</v>
      </c>
      <c r="D22" s="65"/>
      <c r="E22" s="65"/>
      <c r="F22" s="65"/>
      <c r="G22" s="65"/>
      <c r="H22" s="65"/>
      <c r="I22" s="34">
        <v>108</v>
      </c>
      <c r="J22" s="34">
        <v>0</v>
      </c>
      <c r="K22" s="34">
        <v>0</v>
      </c>
      <c r="L22" s="34">
        <v>0</v>
      </c>
      <c r="M22" s="34">
        <v>0</v>
      </c>
      <c r="N22" s="65"/>
      <c r="O22" s="65"/>
      <c r="P22" s="65"/>
      <c r="Q22" s="65"/>
      <c r="R22" s="65"/>
      <c r="S22" s="34">
        <v>0</v>
      </c>
      <c r="T22" s="34">
        <v>0</v>
      </c>
      <c r="U22" s="34">
        <v>0</v>
      </c>
      <c r="V22" s="34">
        <v>0</v>
      </c>
      <c r="W22" s="34">
        <v>0</v>
      </c>
    </row>
    <row r="23" spans="1:25" ht="54.75" thickBot="1">
      <c r="A23" s="68"/>
      <c r="B23" s="76"/>
      <c r="C23" s="35" t="s">
        <v>20</v>
      </c>
      <c r="D23" s="65"/>
      <c r="E23" s="65"/>
      <c r="F23" s="65"/>
      <c r="G23" s="65"/>
      <c r="H23" s="65"/>
      <c r="I23" s="34">
        <v>15.6</v>
      </c>
      <c r="J23" s="34">
        <v>0</v>
      </c>
      <c r="K23" s="34">
        <v>0</v>
      </c>
      <c r="L23" s="34">
        <v>0</v>
      </c>
      <c r="M23" s="34">
        <v>0</v>
      </c>
      <c r="N23" s="65"/>
      <c r="O23" s="65"/>
      <c r="P23" s="65"/>
      <c r="Q23" s="65"/>
      <c r="R23" s="65"/>
      <c r="S23" s="34">
        <v>0</v>
      </c>
      <c r="T23" s="34">
        <v>0</v>
      </c>
      <c r="U23" s="34">
        <v>0</v>
      </c>
      <c r="V23" s="34">
        <v>0</v>
      </c>
      <c r="W23" s="34">
        <v>0</v>
      </c>
    </row>
    <row r="24" spans="1:25" ht="27.75" thickBot="1">
      <c r="A24" s="68"/>
      <c r="B24" s="76"/>
      <c r="C24" s="35" t="s">
        <v>21</v>
      </c>
      <c r="D24" s="65"/>
      <c r="E24" s="65"/>
      <c r="F24" s="65"/>
      <c r="G24" s="65"/>
      <c r="H24" s="65"/>
      <c r="I24" s="34">
        <v>4.55</v>
      </c>
      <c r="J24" s="34">
        <v>0</v>
      </c>
      <c r="K24" s="34">
        <v>0</v>
      </c>
      <c r="L24" s="34">
        <v>0</v>
      </c>
      <c r="M24" s="34">
        <v>0</v>
      </c>
      <c r="N24" s="65"/>
      <c r="O24" s="65"/>
      <c r="P24" s="65"/>
      <c r="Q24" s="65"/>
      <c r="R24" s="65"/>
      <c r="S24" s="34">
        <v>0</v>
      </c>
      <c r="T24" s="34">
        <v>0</v>
      </c>
      <c r="U24" s="34">
        <v>0</v>
      </c>
      <c r="V24" s="34">
        <v>0</v>
      </c>
      <c r="W24" s="34">
        <v>0</v>
      </c>
    </row>
    <row r="25" spans="1:25" ht="27.75" thickBot="1">
      <c r="A25" s="69"/>
      <c r="B25" s="77"/>
      <c r="C25" s="36" t="s">
        <v>22</v>
      </c>
      <c r="D25" s="66"/>
      <c r="E25" s="66"/>
      <c r="F25" s="66"/>
      <c r="G25" s="66"/>
      <c r="H25" s="66"/>
      <c r="I25" s="34">
        <v>305.10000000000002</v>
      </c>
      <c r="J25" s="34"/>
      <c r="K25" s="34">
        <v>0</v>
      </c>
      <c r="L25" s="34">
        <v>0</v>
      </c>
      <c r="M25" s="34">
        <v>0</v>
      </c>
      <c r="N25" s="66"/>
      <c r="O25" s="66"/>
      <c r="P25" s="66"/>
      <c r="Q25" s="66"/>
      <c r="R25" s="66"/>
      <c r="S25" s="34">
        <v>0</v>
      </c>
      <c r="T25" s="34">
        <v>0</v>
      </c>
      <c r="U25" s="34">
        <v>0</v>
      </c>
      <c r="V25" s="34">
        <v>0</v>
      </c>
      <c r="W25" s="34">
        <v>0</v>
      </c>
    </row>
    <row r="26" spans="1:25" s="49" customFormat="1" ht="66.75" customHeight="1" thickBot="1">
      <c r="A26" s="46"/>
      <c r="B26" s="70" t="s">
        <v>23</v>
      </c>
      <c r="C26" s="71"/>
      <c r="D26" s="38">
        <f>D18+E18+F18+G18+H18</f>
        <v>15463.76</v>
      </c>
      <c r="E26" s="45"/>
      <c r="F26" s="45"/>
      <c r="G26" s="45"/>
      <c r="H26" s="45"/>
      <c r="I26" s="48">
        <f>SUM(I18:I25)</f>
        <v>957.75</v>
      </c>
      <c r="J26" s="47">
        <f t="shared" ref="J26:M26" si="2">SUM(J18:J25)</f>
        <v>0</v>
      </c>
      <c r="K26" s="47">
        <f t="shared" si="2"/>
        <v>0</v>
      </c>
      <c r="L26" s="47">
        <f t="shared" si="2"/>
        <v>0</v>
      </c>
      <c r="M26" s="47">
        <f t="shared" si="2"/>
        <v>0</v>
      </c>
      <c r="N26" s="38">
        <f>N18+O18+P18+Q18+R18</f>
        <v>506.22</v>
      </c>
      <c r="O26" s="45"/>
      <c r="P26" s="45"/>
      <c r="Q26" s="45"/>
      <c r="R26" s="45"/>
      <c r="S26" s="48">
        <f>SUM(S18:S25)</f>
        <v>0</v>
      </c>
      <c r="T26" s="48">
        <f t="shared" ref="T26:W26" si="3">SUM(T18:T25)</f>
        <v>0</v>
      </c>
      <c r="U26" s="48">
        <f t="shared" si="3"/>
        <v>0</v>
      </c>
      <c r="V26" s="48">
        <f t="shared" si="3"/>
        <v>0</v>
      </c>
      <c r="W26" s="48">
        <f t="shared" si="3"/>
        <v>0</v>
      </c>
      <c r="Y26" s="50"/>
    </row>
    <row r="27" spans="1:25" ht="18" customHeight="1" thickBot="1">
      <c r="A27" s="67">
        <v>3</v>
      </c>
      <c r="B27" s="75" t="s">
        <v>24</v>
      </c>
      <c r="C27" s="33" t="s">
        <v>15</v>
      </c>
      <c r="D27" s="64">
        <v>1988.01</v>
      </c>
      <c r="E27" s="64">
        <v>585.15</v>
      </c>
      <c r="F27" s="64">
        <v>0</v>
      </c>
      <c r="G27" s="64">
        <v>0</v>
      </c>
      <c r="H27" s="64">
        <v>35.1</v>
      </c>
      <c r="I27" s="34">
        <v>110.5</v>
      </c>
      <c r="J27" s="34">
        <v>13</v>
      </c>
      <c r="K27" s="34">
        <v>0</v>
      </c>
      <c r="L27" s="34">
        <v>0</v>
      </c>
      <c r="M27" s="34">
        <v>0</v>
      </c>
      <c r="N27" s="64">
        <v>192.17</v>
      </c>
      <c r="O27" s="64">
        <v>1.38</v>
      </c>
      <c r="P27" s="64">
        <v>0</v>
      </c>
      <c r="Q27" s="64">
        <v>0</v>
      </c>
      <c r="R27" s="64">
        <v>10.37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</row>
    <row r="28" spans="1:25" ht="27.75" thickBot="1">
      <c r="A28" s="68"/>
      <c r="B28" s="76"/>
      <c r="C28" s="35" t="s">
        <v>16</v>
      </c>
      <c r="D28" s="65"/>
      <c r="E28" s="65"/>
      <c r="F28" s="65"/>
      <c r="G28" s="65"/>
      <c r="H28" s="65"/>
      <c r="I28" s="34">
        <v>26</v>
      </c>
      <c r="J28" s="34">
        <v>4</v>
      </c>
      <c r="K28" s="34">
        <v>0</v>
      </c>
      <c r="L28" s="34">
        <v>0</v>
      </c>
      <c r="M28" s="34">
        <v>0</v>
      </c>
      <c r="N28" s="65"/>
      <c r="O28" s="65"/>
      <c r="P28" s="65"/>
      <c r="Q28" s="65"/>
      <c r="R28" s="65"/>
      <c r="S28" s="34">
        <v>0</v>
      </c>
      <c r="T28" s="34">
        <v>0</v>
      </c>
      <c r="U28" s="34">
        <v>0</v>
      </c>
      <c r="V28" s="34">
        <v>0</v>
      </c>
      <c r="W28" s="34">
        <v>0</v>
      </c>
    </row>
    <row r="29" spans="1:25" ht="41.25" thickBot="1">
      <c r="A29" s="68"/>
      <c r="B29" s="76"/>
      <c r="C29" s="35" t="s">
        <v>17</v>
      </c>
      <c r="D29" s="65"/>
      <c r="E29" s="65"/>
      <c r="F29" s="65"/>
      <c r="G29" s="65"/>
      <c r="H29" s="65"/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65"/>
      <c r="O29" s="65"/>
      <c r="P29" s="65"/>
      <c r="Q29" s="65"/>
      <c r="R29" s="65"/>
      <c r="S29" s="34">
        <v>0</v>
      </c>
      <c r="T29" s="34">
        <v>0</v>
      </c>
      <c r="U29" s="34">
        <v>0</v>
      </c>
      <c r="V29" s="34">
        <v>0</v>
      </c>
      <c r="W29" s="34">
        <v>0</v>
      </c>
    </row>
    <row r="30" spans="1:25" ht="41.25" thickBot="1">
      <c r="A30" s="68"/>
      <c r="B30" s="76"/>
      <c r="C30" s="35" t="s">
        <v>18</v>
      </c>
      <c r="D30" s="65"/>
      <c r="E30" s="65"/>
      <c r="F30" s="65"/>
      <c r="G30" s="65"/>
      <c r="H30" s="65"/>
      <c r="I30" s="34">
        <v>136</v>
      </c>
      <c r="J30" s="34">
        <v>17</v>
      </c>
      <c r="K30" s="34">
        <v>0</v>
      </c>
      <c r="L30" s="34">
        <v>0</v>
      </c>
      <c r="M30" s="34">
        <v>0</v>
      </c>
      <c r="N30" s="65"/>
      <c r="O30" s="65"/>
      <c r="P30" s="65"/>
      <c r="Q30" s="65"/>
      <c r="R30" s="65"/>
      <c r="S30" s="34">
        <v>50</v>
      </c>
      <c r="T30" s="34">
        <v>0</v>
      </c>
      <c r="U30" s="34">
        <v>0</v>
      </c>
      <c r="V30" s="34">
        <v>0</v>
      </c>
      <c r="W30" s="34">
        <v>0</v>
      </c>
    </row>
    <row r="31" spans="1:25" ht="27.75" thickBot="1">
      <c r="A31" s="68"/>
      <c r="B31" s="76"/>
      <c r="C31" s="35" t="s">
        <v>19</v>
      </c>
      <c r="D31" s="65"/>
      <c r="E31" s="65"/>
      <c r="F31" s="65"/>
      <c r="G31" s="65"/>
      <c r="H31" s="65"/>
      <c r="I31" s="34">
        <v>41</v>
      </c>
      <c r="J31" s="34">
        <v>6</v>
      </c>
      <c r="K31" s="34">
        <v>0</v>
      </c>
      <c r="L31" s="34">
        <v>0</v>
      </c>
      <c r="M31" s="34">
        <v>0</v>
      </c>
      <c r="N31" s="65"/>
      <c r="O31" s="65"/>
      <c r="P31" s="65"/>
      <c r="Q31" s="65"/>
      <c r="R31" s="65"/>
      <c r="S31" s="34">
        <v>0</v>
      </c>
      <c r="T31" s="34">
        <v>0</v>
      </c>
      <c r="U31" s="34">
        <v>0</v>
      </c>
      <c r="V31" s="34">
        <v>0</v>
      </c>
      <c r="W31" s="34">
        <v>0</v>
      </c>
    </row>
    <row r="32" spans="1:25" ht="54.75" thickBot="1">
      <c r="A32" s="68"/>
      <c r="B32" s="76"/>
      <c r="C32" s="35" t="s">
        <v>20</v>
      </c>
      <c r="D32" s="65"/>
      <c r="E32" s="65"/>
      <c r="F32" s="65"/>
      <c r="G32" s="65"/>
      <c r="H32" s="65"/>
      <c r="I32" s="34">
        <v>70.5</v>
      </c>
      <c r="J32" s="34">
        <v>0</v>
      </c>
      <c r="K32" s="34">
        <v>0</v>
      </c>
      <c r="L32" s="34">
        <v>0</v>
      </c>
      <c r="M32" s="34">
        <v>0</v>
      </c>
      <c r="N32" s="65"/>
      <c r="O32" s="65"/>
      <c r="P32" s="65"/>
      <c r="Q32" s="65"/>
      <c r="R32" s="65"/>
      <c r="S32" s="34">
        <v>0</v>
      </c>
      <c r="T32" s="34">
        <v>0</v>
      </c>
      <c r="U32" s="34">
        <v>0</v>
      </c>
      <c r="V32" s="34">
        <v>0</v>
      </c>
      <c r="W32" s="34">
        <v>0</v>
      </c>
    </row>
    <row r="33" spans="1:25" ht="27.75" thickBot="1">
      <c r="A33" s="68"/>
      <c r="B33" s="76"/>
      <c r="C33" s="35" t="s">
        <v>21</v>
      </c>
      <c r="D33" s="65"/>
      <c r="E33" s="65"/>
      <c r="F33" s="65"/>
      <c r="G33" s="65"/>
      <c r="H33" s="65"/>
      <c r="I33" s="34">
        <v>21</v>
      </c>
      <c r="J33" s="34">
        <v>0</v>
      </c>
      <c r="K33" s="34">
        <v>0</v>
      </c>
      <c r="L33" s="34">
        <v>0</v>
      </c>
      <c r="M33" s="34">
        <v>0</v>
      </c>
      <c r="N33" s="65"/>
      <c r="O33" s="65"/>
      <c r="P33" s="65"/>
      <c r="Q33" s="65"/>
      <c r="R33" s="65"/>
      <c r="S33" s="34">
        <v>0</v>
      </c>
      <c r="T33" s="34">
        <v>0</v>
      </c>
      <c r="U33" s="34">
        <v>0</v>
      </c>
      <c r="V33" s="34">
        <v>0</v>
      </c>
      <c r="W33" s="34">
        <v>0</v>
      </c>
    </row>
    <row r="34" spans="1:25" ht="27.75" thickBot="1">
      <c r="A34" s="69"/>
      <c r="B34" s="77"/>
      <c r="C34" s="36" t="s">
        <v>22</v>
      </c>
      <c r="D34" s="66"/>
      <c r="E34" s="66"/>
      <c r="F34" s="66"/>
      <c r="G34" s="66"/>
      <c r="H34" s="66"/>
      <c r="I34" s="34">
        <v>104.5</v>
      </c>
      <c r="J34" s="34">
        <v>11</v>
      </c>
      <c r="K34" s="34">
        <v>0</v>
      </c>
      <c r="L34" s="34">
        <v>0</v>
      </c>
      <c r="M34" s="34">
        <v>0</v>
      </c>
      <c r="N34" s="66"/>
      <c r="O34" s="66"/>
      <c r="P34" s="66"/>
      <c r="Q34" s="66"/>
      <c r="R34" s="66"/>
      <c r="S34" s="34">
        <v>70</v>
      </c>
      <c r="T34" s="34">
        <v>0</v>
      </c>
      <c r="U34" s="34">
        <v>0</v>
      </c>
      <c r="V34" s="34">
        <v>0</v>
      </c>
      <c r="W34" s="34">
        <v>0</v>
      </c>
    </row>
    <row r="35" spans="1:25" s="49" customFormat="1" ht="56.25" customHeight="1" thickBot="1">
      <c r="A35" s="46"/>
      <c r="B35" s="70" t="s">
        <v>23</v>
      </c>
      <c r="C35" s="71"/>
      <c r="D35" s="38">
        <f>D27+E27+F27+G27+H27</f>
        <v>2608.2599999999998</v>
      </c>
      <c r="E35" s="45"/>
      <c r="F35" s="45"/>
      <c r="G35" s="45"/>
      <c r="H35" s="45"/>
      <c r="I35" s="48">
        <f>SUM(I27:I34)</f>
        <v>509.5</v>
      </c>
      <c r="J35" s="47">
        <f t="shared" ref="J35:M35" si="4">SUM(J27:J34)</f>
        <v>51</v>
      </c>
      <c r="K35" s="47">
        <f t="shared" si="4"/>
        <v>0</v>
      </c>
      <c r="L35" s="47">
        <f t="shared" si="4"/>
        <v>0</v>
      </c>
      <c r="M35" s="47">
        <f t="shared" si="4"/>
        <v>0</v>
      </c>
      <c r="N35" s="38">
        <f>N27+O27+P27+Q27+R27</f>
        <v>203.92</v>
      </c>
      <c r="O35" s="45"/>
      <c r="P35" s="45"/>
      <c r="Q35" s="45"/>
      <c r="R35" s="45"/>
      <c r="S35" s="48">
        <f>SUM(S27:S34)</f>
        <v>120</v>
      </c>
      <c r="T35" s="48">
        <f t="shared" ref="T35:W35" si="5">SUM(T27:T34)</f>
        <v>0</v>
      </c>
      <c r="U35" s="48">
        <f t="shared" si="5"/>
        <v>0</v>
      </c>
      <c r="V35" s="48">
        <f t="shared" si="5"/>
        <v>0</v>
      </c>
      <c r="W35" s="48">
        <f t="shared" si="5"/>
        <v>0</v>
      </c>
      <c r="Y35" s="50"/>
    </row>
    <row r="36" spans="1:25" ht="18" customHeight="1" thickBot="1">
      <c r="A36" s="67">
        <v>4</v>
      </c>
      <c r="B36" s="75" t="s">
        <v>25</v>
      </c>
      <c r="C36" s="33" t="s">
        <v>15</v>
      </c>
      <c r="D36" s="64">
        <v>5856.21</v>
      </c>
      <c r="E36" s="64">
        <v>3787.8</v>
      </c>
      <c r="F36" s="64">
        <v>27.4</v>
      </c>
      <c r="G36" s="64">
        <v>4816.29</v>
      </c>
      <c r="H36" s="64">
        <v>2400.3000000000002</v>
      </c>
      <c r="I36" s="34">
        <v>501.6</v>
      </c>
      <c r="J36" s="34">
        <v>0</v>
      </c>
      <c r="K36" s="34">
        <v>0</v>
      </c>
      <c r="L36" s="34">
        <v>0</v>
      </c>
      <c r="M36" s="34">
        <v>0</v>
      </c>
      <c r="N36" s="64">
        <v>2381.29</v>
      </c>
      <c r="O36" s="64">
        <v>1349.85</v>
      </c>
      <c r="P36" s="64">
        <v>0</v>
      </c>
      <c r="Q36" s="64">
        <v>7575.77</v>
      </c>
      <c r="R36" s="64">
        <v>2329.98</v>
      </c>
      <c r="S36" s="34">
        <v>254.37</v>
      </c>
      <c r="T36" s="34">
        <v>0</v>
      </c>
      <c r="U36" s="34">
        <v>0</v>
      </c>
      <c r="V36" s="34">
        <v>0</v>
      </c>
      <c r="W36" s="34">
        <v>0</v>
      </c>
    </row>
    <row r="37" spans="1:25" ht="27.75" thickBot="1">
      <c r="A37" s="68"/>
      <c r="B37" s="76"/>
      <c r="C37" s="35" t="s">
        <v>16</v>
      </c>
      <c r="D37" s="65"/>
      <c r="E37" s="65"/>
      <c r="F37" s="65"/>
      <c r="G37" s="65"/>
      <c r="H37" s="65"/>
      <c r="I37" s="34">
        <v>111</v>
      </c>
      <c r="J37" s="34">
        <v>0</v>
      </c>
      <c r="K37" s="34">
        <v>0</v>
      </c>
      <c r="L37" s="34">
        <v>0</v>
      </c>
      <c r="M37" s="34">
        <v>0</v>
      </c>
      <c r="N37" s="65"/>
      <c r="O37" s="65"/>
      <c r="P37" s="65"/>
      <c r="Q37" s="65"/>
      <c r="R37" s="65"/>
      <c r="S37" s="34">
        <v>120</v>
      </c>
      <c r="T37" s="34">
        <v>0</v>
      </c>
      <c r="U37" s="34">
        <v>0</v>
      </c>
      <c r="V37" s="34">
        <v>0</v>
      </c>
      <c r="W37" s="34">
        <v>0</v>
      </c>
    </row>
    <row r="38" spans="1:25" ht="41.25" thickBot="1">
      <c r="A38" s="68"/>
      <c r="B38" s="76"/>
      <c r="C38" s="35" t="s">
        <v>17</v>
      </c>
      <c r="D38" s="65"/>
      <c r="E38" s="65"/>
      <c r="F38" s="65"/>
      <c r="G38" s="65"/>
      <c r="H38" s="65"/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65"/>
      <c r="O38" s="65"/>
      <c r="P38" s="65"/>
      <c r="Q38" s="65"/>
      <c r="R38" s="65"/>
      <c r="S38" s="34">
        <v>0</v>
      </c>
      <c r="T38" s="34">
        <v>0</v>
      </c>
      <c r="U38" s="34">
        <v>0</v>
      </c>
      <c r="V38" s="34">
        <v>0</v>
      </c>
      <c r="W38" s="34">
        <v>0</v>
      </c>
    </row>
    <row r="39" spans="1:25" ht="41.25" thickBot="1">
      <c r="A39" s="68"/>
      <c r="B39" s="76"/>
      <c r="C39" s="35" t="s">
        <v>18</v>
      </c>
      <c r="D39" s="65"/>
      <c r="E39" s="65"/>
      <c r="F39" s="65"/>
      <c r="G39" s="65"/>
      <c r="H39" s="65"/>
      <c r="I39" s="34">
        <v>1391.5</v>
      </c>
      <c r="J39" s="34">
        <v>8.1</v>
      </c>
      <c r="K39" s="34">
        <v>0</v>
      </c>
      <c r="L39" s="34">
        <v>0</v>
      </c>
      <c r="M39" s="34">
        <v>0</v>
      </c>
      <c r="N39" s="65"/>
      <c r="O39" s="65"/>
      <c r="P39" s="65"/>
      <c r="Q39" s="65"/>
      <c r="R39" s="65"/>
      <c r="S39" s="34">
        <v>497.5</v>
      </c>
      <c r="T39" s="34">
        <v>0</v>
      </c>
      <c r="U39" s="34">
        <v>0</v>
      </c>
      <c r="V39" s="34">
        <v>0</v>
      </c>
      <c r="W39" s="34">
        <v>0</v>
      </c>
    </row>
    <row r="40" spans="1:25" ht="27.75" thickBot="1">
      <c r="A40" s="68"/>
      <c r="B40" s="76"/>
      <c r="C40" s="35" t="s">
        <v>19</v>
      </c>
      <c r="D40" s="65"/>
      <c r="E40" s="65"/>
      <c r="F40" s="65"/>
      <c r="G40" s="65"/>
      <c r="H40" s="65"/>
      <c r="I40" s="34">
        <v>121</v>
      </c>
      <c r="J40" s="34">
        <v>0</v>
      </c>
      <c r="K40" s="34">
        <v>0</v>
      </c>
      <c r="L40" s="34">
        <v>0</v>
      </c>
      <c r="M40" s="34">
        <v>0</v>
      </c>
      <c r="N40" s="65"/>
      <c r="O40" s="65"/>
      <c r="P40" s="65"/>
      <c r="Q40" s="65"/>
      <c r="R40" s="65"/>
      <c r="S40" s="34">
        <v>78</v>
      </c>
      <c r="T40" s="34">
        <v>0</v>
      </c>
      <c r="U40" s="34">
        <v>0</v>
      </c>
      <c r="V40" s="34">
        <v>0</v>
      </c>
      <c r="W40" s="34">
        <v>0</v>
      </c>
    </row>
    <row r="41" spans="1:25" ht="54.75" thickBot="1">
      <c r="A41" s="68"/>
      <c r="B41" s="76"/>
      <c r="C41" s="35" t="s">
        <v>20</v>
      </c>
      <c r="D41" s="65"/>
      <c r="E41" s="65"/>
      <c r="F41" s="65"/>
      <c r="G41" s="65"/>
      <c r="H41" s="65"/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65"/>
      <c r="O41" s="65"/>
      <c r="P41" s="65"/>
      <c r="Q41" s="65"/>
      <c r="R41" s="65"/>
      <c r="S41" s="34">
        <v>0</v>
      </c>
      <c r="T41" s="34">
        <v>0</v>
      </c>
      <c r="U41" s="34">
        <v>0</v>
      </c>
      <c r="V41" s="34">
        <v>0</v>
      </c>
      <c r="W41" s="34">
        <v>0</v>
      </c>
    </row>
    <row r="42" spans="1:25" ht="27.75" thickBot="1">
      <c r="A42" s="68"/>
      <c r="B42" s="76"/>
      <c r="C42" s="35" t="s">
        <v>21</v>
      </c>
      <c r="D42" s="65"/>
      <c r="E42" s="65"/>
      <c r="F42" s="65"/>
      <c r="G42" s="65"/>
      <c r="H42" s="65"/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65"/>
      <c r="O42" s="65"/>
      <c r="P42" s="65"/>
      <c r="Q42" s="65"/>
      <c r="R42" s="65"/>
      <c r="S42" s="34">
        <v>0</v>
      </c>
      <c r="T42" s="34">
        <v>0</v>
      </c>
      <c r="U42" s="34">
        <v>0</v>
      </c>
      <c r="V42" s="34">
        <v>0</v>
      </c>
      <c r="W42" s="34">
        <v>0</v>
      </c>
    </row>
    <row r="43" spans="1:25" ht="27.75" thickBot="1">
      <c r="A43" s="69"/>
      <c r="B43" s="77"/>
      <c r="C43" s="36" t="s">
        <v>22</v>
      </c>
      <c r="D43" s="66"/>
      <c r="E43" s="66"/>
      <c r="F43" s="66"/>
      <c r="G43" s="66"/>
      <c r="H43" s="66"/>
      <c r="I43" s="34">
        <v>800</v>
      </c>
      <c r="J43" s="34">
        <v>30.8</v>
      </c>
      <c r="K43" s="34">
        <v>0</v>
      </c>
      <c r="L43" s="34">
        <v>0</v>
      </c>
      <c r="M43" s="34">
        <v>0</v>
      </c>
      <c r="N43" s="66"/>
      <c r="O43" s="66"/>
      <c r="P43" s="66"/>
      <c r="Q43" s="66"/>
      <c r="R43" s="66"/>
      <c r="S43" s="34">
        <v>51.7</v>
      </c>
      <c r="T43" s="34">
        <v>0</v>
      </c>
      <c r="U43" s="34">
        <v>0</v>
      </c>
      <c r="V43" s="34">
        <v>0</v>
      </c>
      <c r="W43" s="34">
        <v>0</v>
      </c>
    </row>
    <row r="44" spans="1:25" s="49" customFormat="1" ht="57.75" customHeight="1" thickBot="1">
      <c r="A44" s="46"/>
      <c r="B44" s="70" t="s">
        <v>23</v>
      </c>
      <c r="C44" s="71"/>
      <c r="D44" s="38">
        <f>D36+E36+F36+G36+H36</f>
        <v>16888</v>
      </c>
      <c r="E44" s="45"/>
      <c r="F44" s="45"/>
      <c r="G44" s="45"/>
      <c r="H44" s="45"/>
      <c r="I44" s="47">
        <f>SUM(I36:I43)</f>
        <v>2925.1</v>
      </c>
      <c r="J44" s="48">
        <f t="shared" ref="J44:M44" si="6">SUM(J36:J43)</f>
        <v>38.9</v>
      </c>
      <c r="K44" s="47">
        <f t="shared" si="6"/>
        <v>0</v>
      </c>
      <c r="L44" s="47">
        <f t="shared" si="6"/>
        <v>0</v>
      </c>
      <c r="M44" s="47">
        <f t="shared" si="6"/>
        <v>0</v>
      </c>
      <c r="N44" s="38">
        <f>N36+O36+P36+Q36+R36</f>
        <v>13636.89</v>
      </c>
      <c r="O44" s="45"/>
      <c r="P44" s="45"/>
      <c r="Q44" s="45"/>
      <c r="R44" s="45"/>
      <c r="S44" s="47">
        <f t="shared" ref="S44:W44" si="7">SUM(S36:S43)</f>
        <v>1001.57</v>
      </c>
      <c r="T44" s="47">
        <f t="shared" si="7"/>
        <v>0</v>
      </c>
      <c r="U44" s="47">
        <f t="shared" si="7"/>
        <v>0</v>
      </c>
      <c r="V44" s="47">
        <f t="shared" si="7"/>
        <v>0</v>
      </c>
      <c r="W44" s="47">
        <f t="shared" si="7"/>
        <v>0</v>
      </c>
      <c r="Y44" s="50"/>
    </row>
    <row r="45" spans="1:25" ht="18" customHeight="1" thickBot="1">
      <c r="A45" s="67">
        <v>5</v>
      </c>
      <c r="B45" s="75" t="s">
        <v>30</v>
      </c>
      <c r="C45" s="33" t="s">
        <v>15</v>
      </c>
      <c r="D45" s="64">
        <v>3185.47</v>
      </c>
      <c r="E45" s="64">
        <v>624.76</v>
      </c>
      <c r="F45" s="64">
        <v>0</v>
      </c>
      <c r="G45" s="64">
        <v>573.08000000000004</v>
      </c>
      <c r="H45" s="64">
        <v>234.73</v>
      </c>
      <c r="I45" s="34">
        <v>50</v>
      </c>
      <c r="J45" s="34">
        <v>0</v>
      </c>
      <c r="K45" s="34">
        <v>0</v>
      </c>
      <c r="L45" s="34">
        <v>0</v>
      </c>
      <c r="M45" s="34">
        <v>0</v>
      </c>
      <c r="N45" s="64">
        <v>75.069999999999993</v>
      </c>
      <c r="O45" s="64">
        <v>170.54</v>
      </c>
      <c r="P45" s="64">
        <v>0</v>
      </c>
      <c r="Q45" s="64">
        <v>827.11</v>
      </c>
      <c r="R45" s="64">
        <v>25.55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</row>
    <row r="46" spans="1:25" ht="27.75" thickBot="1">
      <c r="A46" s="68"/>
      <c r="B46" s="76"/>
      <c r="C46" s="35" t="s">
        <v>16</v>
      </c>
      <c r="D46" s="65"/>
      <c r="E46" s="65"/>
      <c r="F46" s="65"/>
      <c r="G46" s="65"/>
      <c r="H46" s="65"/>
      <c r="I46" s="34">
        <v>2</v>
      </c>
      <c r="J46" s="34">
        <v>0</v>
      </c>
      <c r="K46" s="34">
        <v>0</v>
      </c>
      <c r="L46" s="34">
        <v>0</v>
      </c>
      <c r="M46" s="34">
        <v>0</v>
      </c>
      <c r="N46" s="65"/>
      <c r="O46" s="65"/>
      <c r="P46" s="65"/>
      <c r="Q46" s="65"/>
      <c r="R46" s="65"/>
      <c r="S46" s="34">
        <v>0</v>
      </c>
      <c r="T46" s="34">
        <v>0</v>
      </c>
      <c r="U46" s="34">
        <v>0</v>
      </c>
      <c r="V46" s="34">
        <v>0</v>
      </c>
      <c r="W46" s="34">
        <v>0</v>
      </c>
    </row>
    <row r="47" spans="1:25" ht="41.25" thickBot="1">
      <c r="A47" s="68"/>
      <c r="B47" s="76"/>
      <c r="C47" s="35" t="s">
        <v>17</v>
      </c>
      <c r="D47" s="65"/>
      <c r="E47" s="65"/>
      <c r="F47" s="65"/>
      <c r="G47" s="65"/>
      <c r="H47" s="65"/>
      <c r="I47" s="34">
        <v>10</v>
      </c>
      <c r="J47" s="34">
        <v>0</v>
      </c>
      <c r="K47" s="34">
        <v>0</v>
      </c>
      <c r="L47" s="34">
        <v>0</v>
      </c>
      <c r="M47" s="34">
        <v>0</v>
      </c>
      <c r="N47" s="65"/>
      <c r="O47" s="65"/>
      <c r="P47" s="65"/>
      <c r="Q47" s="65"/>
      <c r="R47" s="65"/>
      <c r="S47" s="34">
        <v>0</v>
      </c>
      <c r="T47" s="34">
        <v>0</v>
      </c>
      <c r="U47" s="34">
        <v>0</v>
      </c>
      <c r="V47" s="34">
        <v>0</v>
      </c>
      <c r="W47" s="34">
        <v>0</v>
      </c>
    </row>
    <row r="48" spans="1:25" ht="41.25" thickBot="1">
      <c r="A48" s="68"/>
      <c r="B48" s="76"/>
      <c r="C48" s="35" t="s">
        <v>18</v>
      </c>
      <c r="D48" s="65"/>
      <c r="E48" s="65"/>
      <c r="F48" s="65"/>
      <c r="G48" s="65"/>
      <c r="H48" s="65"/>
      <c r="I48" s="34">
        <v>50</v>
      </c>
      <c r="J48" s="34">
        <v>0</v>
      </c>
      <c r="K48" s="34">
        <v>0</v>
      </c>
      <c r="L48" s="34">
        <v>0</v>
      </c>
      <c r="M48" s="34">
        <v>0</v>
      </c>
      <c r="N48" s="65"/>
      <c r="O48" s="65"/>
      <c r="P48" s="65"/>
      <c r="Q48" s="65"/>
      <c r="R48" s="65"/>
      <c r="S48" s="34">
        <v>23</v>
      </c>
      <c r="T48" s="34">
        <v>0</v>
      </c>
      <c r="U48" s="34">
        <v>0</v>
      </c>
      <c r="V48" s="34">
        <v>0</v>
      </c>
      <c r="W48" s="34">
        <v>0</v>
      </c>
    </row>
    <row r="49" spans="1:25" ht="27.75" thickBot="1">
      <c r="A49" s="68"/>
      <c r="B49" s="76"/>
      <c r="C49" s="35" t="s">
        <v>19</v>
      </c>
      <c r="D49" s="65"/>
      <c r="E49" s="65"/>
      <c r="F49" s="65"/>
      <c r="G49" s="65"/>
      <c r="H49" s="65"/>
      <c r="I49" s="34">
        <v>79.599999999999994</v>
      </c>
      <c r="J49" s="34">
        <v>0</v>
      </c>
      <c r="K49" s="34">
        <v>0</v>
      </c>
      <c r="L49" s="34">
        <v>0</v>
      </c>
      <c r="M49" s="34">
        <v>0</v>
      </c>
      <c r="N49" s="65"/>
      <c r="O49" s="65"/>
      <c r="P49" s="65"/>
      <c r="Q49" s="65"/>
      <c r="R49" s="65"/>
      <c r="S49" s="34">
        <v>17</v>
      </c>
      <c r="T49" s="34">
        <v>0</v>
      </c>
      <c r="U49" s="34">
        <v>0</v>
      </c>
      <c r="V49" s="34">
        <v>0</v>
      </c>
      <c r="W49" s="34">
        <v>0</v>
      </c>
    </row>
    <row r="50" spans="1:25" ht="54.75" thickBot="1">
      <c r="A50" s="68"/>
      <c r="B50" s="76"/>
      <c r="C50" s="35" t="s">
        <v>20</v>
      </c>
      <c r="D50" s="65"/>
      <c r="E50" s="65"/>
      <c r="F50" s="65"/>
      <c r="G50" s="65"/>
      <c r="H50" s="65"/>
      <c r="I50" s="34"/>
      <c r="J50" s="34">
        <v>0</v>
      </c>
      <c r="K50" s="34">
        <v>0</v>
      </c>
      <c r="L50" s="34">
        <v>0</v>
      </c>
      <c r="M50" s="34">
        <v>0</v>
      </c>
      <c r="N50" s="65"/>
      <c r="O50" s="65"/>
      <c r="P50" s="65"/>
      <c r="Q50" s="65"/>
      <c r="R50" s="65"/>
      <c r="S50" s="34">
        <v>0</v>
      </c>
      <c r="T50" s="34">
        <v>0</v>
      </c>
      <c r="U50" s="34">
        <v>0</v>
      </c>
      <c r="V50" s="34">
        <v>0</v>
      </c>
      <c r="W50" s="34">
        <v>0</v>
      </c>
    </row>
    <row r="51" spans="1:25" ht="27.75" thickBot="1">
      <c r="A51" s="68"/>
      <c r="B51" s="76"/>
      <c r="C51" s="35" t="s">
        <v>21</v>
      </c>
      <c r="D51" s="65"/>
      <c r="E51" s="65"/>
      <c r="F51" s="65"/>
      <c r="G51" s="65"/>
      <c r="H51" s="65"/>
      <c r="I51" s="34">
        <v>0.5</v>
      </c>
      <c r="J51" s="34">
        <v>0</v>
      </c>
      <c r="K51" s="34">
        <v>0</v>
      </c>
      <c r="L51" s="34">
        <v>0</v>
      </c>
      <c r="M51" s="34">
        <v>0</v>
      </c>
      <c r="N51" s="65"/>
      <c r="O51" s="65"/>
      <c r="P51" s="65"/>
      <c r="Q51" s="65"/>
      <c r="R51" s="65"/>
      <c r="S51" s="34">
        <v>0</v>
      </c>
      <c r="T51" s="34">
        <v>0</v>
      </c>
      <c r="U51" s="34">
        <v>0</v>
      </c>
      <c r="V51" s="34">
        <v>0</v>
      </c>
      <c r="W51" s="34">
        <v>0</v>
      </c>
    </row>
    <row r="52" spans="1:25" ht="27.75" thickBot="1">
      <c r="A52" s="69"/>
      <c r="B52" s="77"/>
      <c r="C52" s="36" t="s">
        <v>22</v>
      </c>
      <c r="D52" s="66"/>
      <c r="E52" s="66"/>
      <c r="F52" s="66"/>
      <c r="G52" s="66"/>
      <c r="H52" s="66"/>
      <c r="I52" s="34">
        <v>10</v>
      </c>
      <c r="J52" s="34">
        <v>0</v>
      </c>
      <c r="K52" s="34">
        <v>0</v>
      </c>
      <c r="L52" s="34">
        <v>0</v>
      </c>
      <c r="M52" s="34">
        <v>0</v>
      </c>
      <c r="N52" s="66"/>
      <c r="O52" s="66"/>
      <c r="P52" s="66"/>
      <c r="Q52" s="66"/>
      <c r="R52" s="66"/>
      <c r="S52" s="34">
        <v>5</v>
      </c>
      <c r="T52" s="34">
        <v>0</v>
      </c>
      <c r="U52" s="34">
        <v>0</v>
      </c>
      <c r="V52" s="34">
        <v>0</v>
      </c>
      <c r="W52" s="34">
        <v>0</v>
      </c>
    </row>
    <row r="53" spans="1:25" s="49" customFormat="1" ht="55.5" customHeight="1" thickBot="1">
      <c r="A53" s="46"/>
      <c r="B53" s="70" t="s">
        <v>23</v>
      </c>
      <c r="C53" s="71"/>
      <c r="D53" s="38">
        <f>D45+E45+F45+G45+H45</f>
        <v>4618.0399999999991</v>
      </c>
      <c r="E53" s="45"/>
      <c r="F53" s="45"/>
      <c r="G53" s="45"/>
      <c r="H53" s="45"/>
      <c r="I53" s="47">
        <f>SUM(I45:I52)</f>
        <v>202.1</v>
      </c>
      <c r="J53" s="47">
        <f t="shared" ref="J53:M53" si="8">SUM(J45:J52)</f>
        <v>0</v>
      </c>
      <c r="K53" s="47">
        <f t="shared" si="8"/>
        <v>0</v>
      </c>
      <c r="L53" s="47">
        <f t="shared" si="8"/>
        <v>0</v>
      </c>
      <c r="M53" s="47">
        <f t="shared" si="8"/>
        <v>0</v>
      </c>
      <c r="N53" s="38">
        <f>N45+O45+P45+Q45+R45</f>
        <v>1098.27</v>
      </c>
      <c r="O53" s="45"/>
      <c r="P53" s="45"/>
      <c r="Q53" s="45"/>
      <c r="R53" s="45"/>
      <c r="S53" s="48">
        <f>SUM(S45:S52)</f>
        <v>45</v>
      </c>
      <c r="T53" s="48">
        <f t="shared" ref="T53:W53" si="9">SUM(T45:T52)</f>
        <v>0</v>
      </c>
      <c r="U53" s="48">
        <f t="shared" si="9"/>
        <v>0</v>
      </c>
      <c r="V53" s="48">
        <f t="shared" si="9"/>
        <v>0</v>
      </c>
      <c r="W53" s="48">
        <f t="shared" si="9"/>
        <v>0</v>
      </c>
      <c r="Y53" s="50"/>
    </row>
    <row r="54" spans="1:25" ht="18" customHeight="1" thickBot="1">
      <c r="A54" s="67">
        <v>6</v>
      </c>
      <c r="B54" s="75" t="s">
        <v>31</v>
      </c>
      <c r="C54" s="33" t="s">
        <v>15</v>
      </c>
      <c r="D54" s="64">
        <v>3467.34</v>
      </c>
      <c r="E54" s="64">
        <v>308.01</v>
      </c>
      <c r="F54" s="64">
        <v>0</v>
      </c>
      <c r="G54" s="64">
        <v>127.75</v>
      </c>
      <c r="H54" s="64">
        <v>520.80999999999995</v>
      </c>
      <c r="I54" s="34">
        <v>22.5</v>
      </c>
      <c r="J54" s="34">
        <v>0</v>
      </c>
      <c r="K54" s="34">
        <v>0</v>
      </c>
      <c r="L54" s="34">
        <v>0</v>
      </c>
      <c r="M54" s="34">
        <v>0</v>
      </c>
      <c r="N54" s="64">
        <v>39.79</v>
      </c>
      <c r="O54" s="64">
        <v>10.97</v>
      </c>
      <c r="P54" s="64">
        <v>0</v>
      </c>
      <c r="Q54" s="64">
        <v>0</v>
      </c>
      <c r="R54" s="64">
        <v>6.99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</row>
    <row r="55" spans="1:25" ht="27.75" thickBot="1">
      <c r="A55" s="68"/>
      <c r="B55" s="76"/>
      <c r="C55" s="35" t="s">
        <v>16</v>
      </c>
      <c r="D55" s="65"/>
      <c r="E55" s="65"/>
      <c r="F55" s="65"/>
      <c r="G55" s="65"/>
      <c r="H55" s="65"/>
      <c r="I55" s="34"/>
      <c r="J55" s="34">
        <v>0</v>
      </c>
      <c r="K55" s="34">
        <v>0</v>
      </c>
      <c r="L55" s="34">
        <v>0</v>
      </c>
      <c r="M55" s="34">
        <v>0</v>
      </c>
      <c r="N55" s="65"/>
      <c r="O55" s="65"/>
      <c r="P55" s="65"/>
      <c r="Q55" s="65"/>
      <c r="R55" s="65"/>
      <c r="S55" s="34">
        <v>0</v>
      </c>
      <c r="T55" s="34">
        <v>0</v>
      </c>
      <c r="U55" s="34">
        <v>0</v>
      </c>
      <c r="V55" s="34">
        <v>0</v>
      </c>
      <c r="W55" s="34">
        <v>0</v>
      </c>
    </row>
    <row r="56" spans="1:25" ht="41.25" thickBot="1">
      <c r="A56" s="68"/>
      <c r="B56" s="76"/>
      <c r="C56" s="35" t="s">
        <v>17</v>
      </c>
      <c r="D56" s="65"/>
      <c r="E56" s="65"/>
      <c r="F56" s="65"/>
      <c r="G56" s="65"/>
      <c r="H56" s="65"/>
      <c r="I56" s="34"/>
      <c r="J56" s="34">
        <v>0</v>
      </c>
      <c r="K56" s="34">
        <v>0</v>
      </c>
      <c r="L56" s="34">
        <v>0</v>
      </c>
      <c r="M56" s="34">
        <v>0</v>
      </c>
      <c r="N56" s="65"/>
      <c r="O56" s="65"/>
      <c r="P56" s="65"/>
      <c r="Q56" s="65"/>
      <c r="R56" s="65"/>
      <c r="S56" s="34">
        <v>0</v>
      </c>
      <c r="T56" s="34">
        <v>0</v>
      </c>
      <c r="U56" s="34">
        <v>0</v>
      </c>
      <c r="V56" s="34">
        <v>0</v>
      </c>
      <c r="W56" s="34">
        <v>0</v>
      </c>
    </row>
    <row r="57" spans="1:25" ht="41.25" thickBot="1">
      <c r="A57" s="68"/>
      <c r="B57" s="76"/>
      <c r="C57" s="35" t="s">
        <v>18</v>
      </c>
      <c r="D57" s="65"/>
      <c r="E57" s="65"/>
      <c r="F57" s="65"/>
      <c r="G57" s="65"/>
      <c r="H57" s="65"/>
      <c r="I57" s="34">
        <v>413.9</v>
      </c>
      <c r="J57" s="34">
        <v>3.4</v>
      </c>
      <c r="K57" s="34">
        <v>0</v>
      </c>
      <c r="L57" s="34">
        <v>0</v>
      </c>
      <c r="M57" s="34">
        <v>0</v>
      </c>
      <c r="N57" s="65"/>
      <c r="O57" s="65"/>
      <c r="P57" s="65"/>
      <c r="Q57" s="65"/>
      <c r="R57" s="65"/>
      <c r="S57" s="34">
        <v>7.16</v>
      </c>
      <c r="T57" s="34">
        <v>0</v>
      </c>
      <c r="U57" s="34">
        <v>0</v>
      </c>
      <c r="V57" s="34">
        <v>0</v>
      </c>
      <c r="W57" s="34">
        <v>0</v>
      </c>
    </row>
    <row r="58" spans="1:25" ht="27.75" thickBot="1">
      <c r="A58" s="68"/>
      <c r="B58" s="76"/>
      <c r="C58" s="35" t="s">
        <v>19</v>
      </c>
      <c r="D58" s="65"/>
      <c r="E58" s="65"/>
      <c r="F58" s="65"/>
      <c r="G58" s="65"/>
      <c r="H58" s="65"/>
      <c r="I58" s="34">
        <v>35.200000000000003</v>
      </c>
      <c r="J58" s="34">
        <v>0</v>
      </c>
      <c r="K58" s="34">
        <v>0</v>
      </c>
      <c r="L58" s="34">
        <v>0</v>
      </c>
      <c r="M58" s="34">
        <v>0</v>
      </c>
      <c r="N58" s="65"/>
      <c r="O58" s="65"/>
      <c r="P58" s="65"/>
      <c r="Q58" s="65"/>
      <c r="R58" s="65"/>
      <c r="S58" s="34">
        <v>0</v>
      </c>
      <c r="T58" s="34">
        <v>0</v>
      </c>
      <c r="U58" s="34">
        <v>0</v>
      </c>
      <c r="V58" s="34">
        <v>0</v>
      </c>
      <c r="W58" s="34">
        <v>0</v>
      </c>
    </row>
    <row r="59" spans="1:25" ht="54.75" thickBot="1">
      <c r="A59" s="68"/>
      <c r="B59" s="76"/>
      <c r="C59" s="35" t="s">
        <v>20</v>
      </c>
      <c r="D59" s="65"/>
      <c r="E59" s="65"/>
      <c r="F59" s="65"/>
      <c r="G59" s="65"/>
      <c r="H59" s="65"/>
      <c r="I59" s="34"/>
      <c r="J59" s="34">
        <v>0</v>
      </c>
      <c r="K59" s="34">
        <v>0</v>
      </c>
      <c r="L59" s="34">
        <v>0</v>
      </c>
      <c r="M59" s="34">
        <v>0</v>
      </c>
      <c r="N59" s="65"/>
      <c r="O59" s="65"/>
      <c r="P59" s="65"/>
      <c r="Q59" s="65"/>
      <c r="R59" s="65"/>
      <c r="S59" s="34">
        <v>0</v>
      </c>
      <c r="T59" s="34">
        <v>0</v>
      </c>
      <c r="U59" s="34">
        <v>0</v>
      </c>
      <c r="V59" s="34">
        <v>0</v>
      </c>
      <c r="W59" s="34">
        <v>0</v>
      </c>
    </row>
    <row r="60" spans="1:25" ht="27.75" thickBot="1">
      <c r="A60" s="68"/>
      <c r="B60" s="76"/>
      <c r="C60" s="35" t="s">
        <v>21</v>
      </c>
      <c r="D60" s="65"/>
      <c r="E60" s="65"/>
      <c r="F60" s="65"/>
      <c r="G60" s="65"/>
      <c r="H60" s="65"/>
      <c r="I60" s="34"/>
      <c r="J60" s="34">
        <v>0</v>
      </c>
      <c r="K60" s="34">
        <v>0</v>
      </c>
      <c r="L60" s="34">
        <v>0</v>
      </c>
      <c r="M60" s="34">
        <v>0</v>
      </c>
      <c r="N60" s="65"/>
      <c r="O60" s="65"/>
      <c r="P60" s="65"/>
      <c r="Q60" s="65"/>
      <c r="R60" s="65"/>
      <c r="S60" s="34">
        <v>0</v>
      </c>
      <c r="T60" s="34">
        <v>0</v>
      </c>
      <c r="U60" s="34">
        <v>0</v>
      </c>
      <c r="V60" s="34">
        <v>0</v>
      </c>
      <c r="W60" s="34">
        <v>0</v>
      </c>
    </row>
    <row r="61" spans="1:25" ht="27.75" thickBot="1">
      <c r="A61" s="69"/>
      <c r="B61" s="77"/>
      <c r="C61" s="36" t="s">
        <v>22</v>
      </c>
      <c r="D61" s="66"/>
      <c r="E61" s="66"/>
      <c r="F61" s="66"/>
      <c r="G61" s="66"/>
      <c r="H61" s="66"/>
      <c r="I61" s="34">
        <v>102.67</v>
      </c>
      <c r="J61" s="34">
        <v>3.5</v>
      </c>
      <c r="K61" s="34">
        <v>0</v>
      </c>
      <c r="L61" s="34">
        <v>0</v>
      </c>
      <c r="M61" s="34">
        <v>0</v>
      </c>
      <c r="N61" s="66"/>
      <c r="O61" s="66"/>
      <c r="P61" s="66"/>
      <c r="Q61" s="66"/>
      <c r="R61" s="66"/>
      <c r="S61" s="34">
        <v>0</v>
      </c>
      <c r="T61" s="34">
        <v>0</v>
      </c>
      <c r="U61" s="34">
        <v>0</v>
      </c>
      <c r="V61" s="34">
        <v>0</v>
      </c>
      <c r="W61" s="34">
        <v>0</v>
      </c>
    </row>
    <row r="62" spans="1:25" s="49" customFormat="1" ht="60.75" customHeight="1" thickBot="1">
      <c r="A62" s="46"/>
      <c r="B62" s="70" t="s">
        <v>23</v>
      </c>
      <c r="C62" s="71"/>
      <c r="D62" s="38">
        <f>D54+E54+F54+G54+H54</f>
        <v>4423.91</v>
      </c>
      <c r="E62" s="45"/>
      <c r="F62" s="45"/>
      <c r="G62" s="45"/>
      <c r="H62" s="45"/>
      <c r="I62" s="48">
        <f>SUM(I54:I61)</f>
        <v>574.27</v>
      </c>
      <c r="J62" s="48">
        <f t="shared" ref="J62:M62" si="10">SUM(J54:J61)</f>
        <v>6.9</v>
      </c>
      <c r="K62" s="47">
        <f t="shared" si="10"/>
        <v>0</v>
      </c>
      <c r="L62" s="47">
        <f t="shared" si="10"/>
        <v>0</v>
      </c>
      <c r="M62" s="47">
        <f t="shared" si="10"/>
        <v>0</v>
      </c>
      <c r="N62" s="38">
        <f>N54+O54+P54+Q54+R54</f>
        <v>57.75</v>
      </c>
      <c r="O62" s="45"/>
      <c r="P62" s="45"/>
      <c r="Q62" s="45"/>
      <c r="R62" s="45"/>
      <c r="S62" s="47">
        <f>SUM(S54:S61)</f>
        <v>7.16</v>
      </c>
      <c r="T62" s="47">
        <f t="shared" ref="T62:W62" si="11">SUM(T54:T61)</f>
        <v>0</v>
      </c>
      <c r="U62" s="47">
        <f t="shared" si="11"/>
        <v>0</v>
      </c>
      <c r="V62" s="47">
        <f t="shared" si="11"/>
        <v>0</v>
      </c>
      <c r="W62" s="47">
        <f t="shared" si="11"/>
        <v>0</v>
      </c>
      <c r="Y62" s="50"/>
    </row>
    <row r="63" spans="1:25" ht="18" customHeight="1" thickBot="1">
      <c r="A63" s="67">
        <v>7</v>
      </c>
      <c r="B63" s="75" t="s">
        <v>26</v>
      </c>
      <c r="C63" s="33" t="s">
        <v>15</v>
      </c>
      <c r="D63" s="64">
        <v>1839.25</v>
      </c>
      <c r="E63" s="64">
        <v>434.62</v>
      </c>
      <c r="F63" s="64">
        <v>0</v>
      </c>
      <c r="G63" s="64">
        <v>102.07</v>
      </c>
      <c r="H63" s="64">
        <v>405.17</v>
      </c>
      <c r="I63" s="34">
        <v>112.202</v>
      </c>
      <c r="J63" s="34">
        <v>0</v>
      </c>
      <c r="K63" s="34">
        <v>0</v>
      </c>
      <c r="L63" s="34">
        <v>0</v>
      </c>
      <c r="M63" s="34">
        <v>0</v>
      </c>
      <c r="N63" s="64">
        <v>51.25</v>
      </c>
      <c r="O63" s="64">
        <v>19</v>
      </c>
      <c r="P63" s="64">
        <v>0</v>
      </c>
      <c r="Q63" s="64">
        <v>12.5</v>
      </c>
      <c r="R63" s="64">
        <v>104.24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</row>
    <row r="64" spans="1:25" ht="27.75" thickBot="1">
      <c r="A64" s="68"/>
      <c r="B64" s="76"/>
      <c r="C64" s="35" t="s">
        <v>16</v>
      </c>
      <c r="D64" s="65"/>
      <c r="E64" s="65"/>
      <c r="F64" s="65"/>
      <c r="G64" s="65"/>
      <c r="H64" s="65"/>
      <c r="I64" s="34">
        <v>44.73</v>
      </c>
      <c r="J64" s="34">
        <v>0</v>
      </c>
      <c r="K64" s="34">
        <v>0</v>
      </c>
      <c r="L64" s="34">
        <v>0</v>
      </c>
      <c r="M64" s="34">
        <v>0</v>
      </c>
      <c r="N64" s="65"/>
      <c r="O64" s="65"/>
      <c r="P64" s="65"/>
      <c r="Q64" s="65"/>
      <c r="R64" s="65"/>
      <c r="S64" s="34">
        <v>0</v>
      </c>
      <c r="T64" s="34">
        <v>0</v>
      </c>
      <c r="U64" s="34">
        <v>0</v>
      </c>
      <c r="V64" s="34">
        <v>0</v>
      </c>
      <c r="W64" s="34">
        <v>0</v>
      </c>
    </row>
    <row r="65" spans="1:25" ht="41.25" thickBot="1">
      <c r="A65" s="68"/>
      <c r="B65" s="76"/>
      <c r="C65" s="35" t="s">
        <v>17</v>
      </c>
      <c r="D65" s="65"/>
      <c r="E65" s="65"/>
      <c r="F65" s="65"/>
      <c r="G65" s="65"/>
      <c r="H65" s="65"/>
      <c r="I65" s="34">
        <v>40.65</v>
      </c>
      <c r="J65" s="34">
        <v>0</v>
      </c>
      <c r="K65" s="34">
        <v>0</v>
      </c>
      <c r="L65" s="34">
        <v>0</v>
      </c>
      <c r="M65" s="34">
        <v>0</v>
      </c>
      <c r="N65" s="65"/>
      <c r="O65" s="65"/>
      <c r="P65" s="65"/>
      <c r="Q65" s="65"/>
      <c r="R65" s="65"/>
      <c r="S65" s="34">
        <v>0</v>
      </c>
      <c r="T65" s="34">
        <v>0</v>
      </c>
      <c r="U65" s="34">
        <v>0</v>
      </c>
      <c r="V65" s="34">
        <v>0</v>
      </c>
      <c r="W65" s="34">
        <v>0</v>
      </c>
    </row>
    <row r="66" spans="1:25" ht="41.25" thickBot="1">
      <c r="A66" s="68"/>
      <c r="B66" s="76"/>
      <c r="C66" s="35" t="s">
        <v>18</v>
      </c>
      <c r="D66" s="65"/>
      <c r="E66" s="65"/>
      <c r="F66" s="65"/>
      <c r="G66" s="65"/>
      <c r="H66" s="65"/>
      <c r="I66" s="34">
        <v>804</v>
      </c>
      <c r="J66" s="34">
        <v>137.81</v>
      </c>
      <c r="K66" s="34">
        <v>0</v>
      </c>
      <c r="L66" s="34">
        <v>0</v>
      </c>
      <c r="M66" s="34">
        <v>0</v>
      </c>
      <c r="N66" s="65"/>
      <c r="O66" s="65"/>
      <c r="P66" s="65"/>
      <c r="Q66" s="65"/>
      <c r="R66" s="65"/>
      <c r="S66" s="34">
        <v>5.66</v>
      </c>
      <c r="T66" s="34">
        <v>0.79500000000000004</v>
      </c>
      <c r="U66" s="34">
        <v>0</v>
      </c>
      <c r="V66" s="34">
        <v>0</v>
      </c>
      <c r="W66" s="34">
        <v>0</v>
      </c>
    </row>
    <row r="67" spans="1:25" ht="27.75" thickBot="1">
      <c r="A67" s="68"/>
      <c r="B67" s="76"/>
      <c r="C67" s="35" t="s">
        <v>19</v>
      </c>
      <c r="D67" s="65"/>
      <c r="E67" s="65"/>
      <c r="F67" s="65"/>
      <c r="G67" s="65"/>
      <c r="H67" s="65"/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65"/>
      <c r="O67" s="65"/>
      <c r="P67" s="65"/>
      <c r="Q67" s="65"/>
      <c r="R67" s="65"/>
      <c r="S67" s="34">
        <v>0</v>
      </c>
      <c r="T67" s="34">
        <v>0</v>
      </c>
      <c r="U67" s="34">
        <v>0</v>
      </c>
      <c r="V67" s="34">
        <v>0</v>
      </c>
      <c r="W67" s="34">
        <v>0</v>
      </c>
    </row>
    <row r="68" spans="1:25" ht="54.75" thickBot="1">
      <c r="A68" s="68"/>
      <c r="B68" s="76"/>
      <c r="C68" s="35" t="s">
        <v>20</v>
      </c>
      <c r="D68" s="65"/>
      <c r="E68" s="65"/>
      <c r="F68" s="65"/>
      <c r="G68" s="65"/>
      <c r="H68" s="65"/>
      <c r="I68" s="34">
        <v>12.02</v>
      </c>
      <c r="J68" s="34">
        <v>0</v>
      </c>
      <c r="K68" s="34">
        <v>0</v>
      </c>
      <c r="L68" s="34">
        <v>0</v>
      </c>
      <c r="M68" s="34">
        <v>0</v>
      </c>
      <c r="N68" s="65"/>
      <c r="O68" s="65"/>
      <c r="P68" s="65"/>
      <c r="Q68" s="65"/>
      <c r="R68" s="65"/>
      <c r="S68" s="34">
        <v>0</v>
      </c>
      <c r="T68" s="34">
        <v>0</v>
      </c>
      <c r="U68" s="34">
        <v>0</v>
      </c>
      <c r="V68" s="34">
        <v>0</v>
      </c>
      <c r="W68" s="34">
        <v>0</v>
      </c>
    </row>
    <row r="69" spans="1:25" ht="27.75" thickBot="1">
      <c r="A69" s="68"/>
      <c r="B69" s="76"/>
      <c r="C69" s="35" t="s">
        <v>21</v>
      </c>
      <c r="D69" s="65"/>
      <c r="E69" s="65"/>
      <c r="F69" s="65"/>
      <c r="G69" s="65"/>
      <c r="H69" s="65"/>
      <c r="I69" s="34">
        <v>30.9</v>
      </c>
      <c r="J69" s="34">
        <v>0</v>
      </c>
      <c r="K69" s="34">
        <v>0</v>
      </c>
      <c r="L69" s="34">
        <v>0</v>
      </c>
      <c r="M69" s="34">
        <v>0</v>
      </c>
      <c r="N69" s="65"/>
      <c r="O69" s="65"/>
      <c r="P69" s="65"/>
      <c r="Q69" s="65"/>
      <c r="R69" s="65"/>
      <c r="S69" s="34">
        <v>0</v>
      </c>
      <c r="T69" s="34">
        <v>0</v>
      </c>
      <c r="U69" s="34">
        <v>0</v>
      </c>
      <c r="V69" s="34">
        <v>0</v>
      </c>
      <c r="W69" s="34">
        <v>0</v>
      </c>
    </row>
    <row r="70" spans="1:25" ht="27.75" thickBot="1">
      <c r="A70" s="69"/>
      <c r="B70" s="77"/>
      <c r="C70" s="36" t="s">
        <v>22</v>
      </c>
      <c r="D70" s="66"/>
      <c r="E70" s="66"/>
      <c r="F70" s="66"/>
      <c r="G70" s="66"/>
      <c r="H70" s="66"/>
      <c r="I70" s="34">
        <v>300</v>
      </c>
      <c r="J70" s="34">
        <v>0</v>
      </c>
      <c r="K70" s="34">
        <v>0</v>
      </c>
      <c r="L70" s="34">
        <v>0</v>
      </c>
      <c r="M70" s="34">
        <v>0</v>
      </c>
      <c r="N70" s="66"/>
      <c r="O70" s="66"/>
      <c r="P70" s="66"/>
      <c r="Q70" s="66"/>
      <c r="R70" s="66"/>
      <c r="S70" s="34">
        <v>0</v>
      </c>
      <c r="T70" s="34">
        <v>0</v>
      </c>
      <c r="U70" s="34">
        <v>0</v>
      </c>
      <c r="V70" s="34">
        <v>0</v>
      </c>
      <c r="W70" s="34">
        <v>0</v>
      </c>
    </row>
    <row r="71" spans="1:25" s="49" customFormat="1" ht="56.25" customHeight="1" thickBot="1">
      <c r="A71" s="46"/>
      <c r="B71" s="70" t="s">
        <v>23</v>
      </c>
      <c r="C71" s="71"/>
      <c r="D71" s="38">
        <f>D63+E63+F63+G63+H63</f>
        <v>2781.11</v>
      </c>
      <c r="E71" s="45"/>
      <c r="F71" s="45"/>
      <c r="G71" s="45"/>
      <c r="H71" s="45"/>
      <c r="I71" s="48">
        <f>SUM(I63:I70)</f>
        <v>1344.502</v>
      </c>
      <c r="J71" s="48">
        <f t="shared" ref="J71:M71" si="12">SUM(J63:J70)</f>
        <v>137.81</v>
      </c>
      <c r="K71" s="47">
        <f t="shared" si="12"/>
        <v>0</v>
      </c>
      <c r="L71" s="47">
        <f t="shared" si="12"/>
        <v>0</v>
      </c>
      <c r="M71" s="47">
        <f t="shared" si="12"/>
        <v>0</v>
      </c>
      <c r="N71" s="38">
        <f>N63+O63+P63+Q63+R63</f>
        <v>186.99</v>
      </c>
      <c r="O71" s="45"/>
      <c r="P71" s="45"/>
      <c r="Q71" s="45"/>
      <c r="R71" s="45"/>
      <c r="S71" s="48">
        <f>SUM(S63:S70)</f>
        <v>5.66</v>
      </c>
      <c r="T71" s="47">
        <f t="shared" ref="T71:W71" si="13">SUM(T63:T70)</f>
        <v>0.79500000000000004</v>
      </c>
      <c r="U71" s="47">
        <f t="shared" si="13"/>
        <v>0</v>
      </c>
      <c r="V71" s="47">
        <f t="shared" si="13"/>
        <v>0</v>
      </c>
      <c r="W71" s="47">
        <f t="shared" si="13"/>
        <v>0</v>
      </c>
      <c r="Y71" s="50"/>
    </row>
    <row r="72" spans="1:25" ht="30" customHeight="1">
      <c r="A72" s="78">
        <v>8</v>
      </c>
      <c r="B72" s="80" t="s">
        <v>27</v>
      </c>
      <c r="C72" s="7" t="s">
        <v>15</v>
      </c>
      <c r="D72" s="60">
        <v>106.1</v>
      </c>
      <c r="E72" s="60">
        <v>6.4</v>
      </c>
      <c r="F72" s="60"/>
      <c r="G72" s="60">
        <v>176.8</v>
      </c>
      <c r="H72" s="62">
        <v>1.3</v>
      </c>
      <c r="I72" s="57"/>
      <c r="J72" s="59"/>
      <c r="K72" s="8"/>
      <c r="L72" s="8"/>
      <c r="M72" s="9"/>
      <c r="N72" s="83"/>
      <c r="O72" s="60"/>
      <c r="P72" s="87"/>
      <c r="Q72" s="60"/>
      <c r="R72" s="60"/>
      <c r="S72" s="10"/>
      <c r="T72" s="11"/>
      <c r="U72" s="11"/>
      <c r="V72" s="11"/>
      <c r="W72" s="12"/>
    </row>
    <row r="73" spans="1:25" ht="30" customHeight="1">
      <c r="A73" s="78"/>
      <c r="B73" s="81"/>
      <c r="C73" s="13" t="s">
        <v>16</v>
      </c>
      <c r="D73" s="61"/>
      <c r="E73" s="61"/>
      <c r="F73" s="61"/>
      <c r="G73" s="61"/>
      <c r="H73" s="63"/>
      <c r="I73" s="14"/>
      <c r="J73" s="15"/>
      <c r="K73" s="16"/>
      <c r="L73" s="16"/>
      <c r="M73" s="17"/>
      <c r="N73" s="84"/>
      <c r="O73" s="61"/>
      <c r="P73" s="88"/>
      <c r="Q73" s="61"/>
      <c r="R73" s="61"/>
      <c r="S73" s="18"/>
      <c r="T73" s="19"/>
      <c r="U73" s="19"/>
      <c r="V73" s="19"/>
      <c r="W73" s="20"/>
    </row>
    <row r="74" spans="1:25" ht="30" customHeight="1">
      <c r="A74" s="78"/>
      <c r="B74" s="81"/>
      <c r="C74" s="13" t="s">
        <v>17</v>
      </c>
      <c r="D74" s="61"/>
      <c r="E74" s="61"/>
      <c r="F74" s="61"/>
      <c r="G74" s="61"/>
      <c r="H74" s="63"/>
      <c r="I74" s="14"/>
      <c r="J74" s="15"/>
      <c r="K74" s="16"/>
      <c r="L74" s="16"/>
      <c r="M74" s="17"/>
      <c r="N74" s="84"/>
      <c r="O74" s="61"/>
      <c r="P74" s="88"/>
      <c r="Q74" s="61"/>
      <c r="R74" s="61"/>
      <c r="S74" s="18"/>
      <c r="T74" s="19"/>
      <c r="U74" s="21"/>
      <c r="V74" s="19"/>
      <c r="W74" s="20"/>
    </row>
    <row r="75" spans="1:25" ht="30" customHeight="1">
      <c r="A75" s="78"/>
      <c r="B75" s="81"/>
      <c r="C75" s="13" t="s">
        <v>18</v>
      </c>
      <c r="D75" s="61"/>
      <c r="E75" s="61"/>
      <c r="F75" s="61"/>
      <c r="G75" s="61"/>
      <c r="H75" s="63"/>
      <c r="I75" s="14">
        <v>10</v>
      </c>
      <c r="J75" s="15"/>
      <c r="K75" s="16"/>
      <c r="L75" s="16"/>
      <c r="M75" s="17"/>
      <c r="N75" s="84"/>
      <c r="O75" s="61"/>
      <c r="P75" s="88"/>
      <c r="Q75" s="61"/>
      <c r="R75" s="61"/>
      <c r="S75" s="18"/>
      <c r="T75" s="22"/>
      <c r="U75" s="19"/>
      <c r="V75" s="23"/>
      <c r="W75" s="20"/>
    </row>
    <row r="76" spans="1:25" ht="30" customHeight="1">
      <c r="A76" s="78"/>
      <c r="B76" s="81"/>
      <c r="C76" s="13" t="s">
        <v>19</v>
      </c>
      <c r="D76" s="61"/>
      <c r="E76" s="61"/>
      <c r="F76" s="61"/>
      <c r="G76" s="61"/>
      <c r="H76" s="63"/>
      <c r="I76" s="14"/>
      <c r="J76" s="15"/>
      <c r="K76" s="16"/>
      <c r="L76" s="16"/>
      <c r="M76" s="17"/>
      <c r="N76" s="84"/>
      <c r="O76" s="61"/>
      <c r="P76" s="88"/>
      <c r="Q76" s="61"/>
      <c r="R76" s="61"/>
      <c r="S76" s="18"/>
      <c r="T76" s="19"/>
      <c r="U76" s="24"/>
      <c r="V76" s="19"/>
      <c r="W76" s="20"/>
    </row>
    <row r="77" spans="1:25" ht="30" customHeight="1">
      <c r="A77" s="78"/>
      <c r="B77" s="81"/>
      <c r="C77" s="13" t="s">
        <v>20</v>
      </c>
      <c r="D77" s="61"/>
      <c r="E77" s="61"/>
      <c r="F77" s="61"/>
      <c r="G77" s="61"/>
      <c r="H77" s="63"/>
      <c r="I77" s="14"/>
      <c r="J77" s="15"/>
      <c r="K77" s="16"/>
      <c r="L77" s="16"/>
      <c r="M77" s="17"/>
      <c r="N77" s="84"/>
      <c r="O77" s="61"/>
      <c r="P77" s="88"/>
      <c r="Q77" s="61"/>
      <c r="R77" s="61"/>
      <c r="S77" s="18"/>
      <c r="T77" s="19"/>
      <c r="U77" s="19"/>
      <c r="V77" s="19"/>
      <c r="W77" s="20"/>
    </row>
    <row r="78" spans="1:25" ht="30" customHeight="1">
      <c r="A78" s="78"/>
      <c r="B78" s="81"/>
      <c r="C78" s="13" t="s">
        <v>21</v>
      </c>
      <c r="D78" s="61"/>
      <c r="E78" s="61"/>
      <c r="F78" s="61"/>
      <c r="G78" s="61"/>
      <c r="H78" s="63"/>
      <c r="I78" s="14"/>
      <c r="J78" s="15"/>
      <c r="K78" s="16"/>
      <c r="L78" s="16"/>
      <c r="M78" s="17"/>
      <c r="N78" s="84"/>
      <c r="O78" s="61"/>
      <c r="P78" s="88"/>
      <c r="Q78" s="61"/>
      <c r="R78" s="61"/>
      <c r="S78" s="18"/>
      <c r="T78" s="19"/>
      <c r="U78" s="19"/>
      <c r="V78" s="19"/>
      <c r="W78" s="20"/>
    </row>
    <row r="79" spans="1:25" ht="30" customHeight="1" thickBot="1">
      <c r="A79" s="78"/>
      <c r="B79" s="82"/>
      <c r="C79" s="25" t="s">
        <v>22</v>
      </c>
      <c r="D79" s="61"/>
      <c r="E79" s="61"/>
      <c r="F79" s="61"/>
      <c r="G79" s="61"/>
      <c r="H79" s="63"/>
      <c r="I79" s="26"/>
      <c r="J79" s="27"/>
      <c r="K79" s="28"/>
      <c r="L79" s="28"/>
      <c r="M79" s="29"/>
      <c r="N79" s="85"/>
      <c r="O79" s="86"/>
      <c r="P79" s="89"/>
      <c r="Q79" s="86"/>
      <c r="R79" s="86"/>
      <c r="S79" s="30"/>
      <c r="T79" s="21"/>
      <c r="U79" s="21"/>
      <c r="V79" s="21"/>
      <c r="W79" s="31"/>
    </row>
    <row r="80" spans="1:25" ht="30" customHeight="1" thickBot="1">
      <c r="A80" s="79"/>
      <c r="B80" s="90" t="s">
        <v>23</v>
      </c>
      <c r="C80" s="91"/>
      <c r="D80" s="55">
        <f>D72+E72+G72+H72</f>
        <v>290.60000000000002</v>
      </c>
      <c r="E80" s="39"/>
      <c r="F80" s="39"/>
      <c r="G80" s="39"/>
      <c r="H80" s="39"/>
      <c r="I80" s="40">
        <f t="shared" ref="I80:M80" si="14">I72+I73+I74+I75+I76+I77+I78+I79</f>
        <v>10</v>
      </c>
      <c r="J80" s="40">
        <f t="shared" si="14"/>
        <v>0</v>
      </c>
      <c r="K80" s="40">
        <f t="shared" si="14"/>
        <v>0</v>
      </c>
      <c r="L80" s="40">
        <f t="shared" si="14"/>
        <v>0</v>
      </c>
      <c r="M80" s="41">
        <f t="shared" si="14"/>
        <v>0</v>
      </c>
      <c r="N80" s="43">
        <f>N72+O72+P72+Q72+R72</f>
        <v>0</v>
      </c>
      <c r="O80" s="39"/>
      <c r="P80" s="32"/>
      <c r="Q80" s="39"/>
      <c r="R80" s="39"/>
      <c r="S80" s="40">
        <f t="shared" ref="S80:W80" si="15">S72+S73+S74+S75+S76+S77+S78+S79</f>
        <v>0</v>
      </c>
      <c r="T80" s="40">
        <f t="shared" si="15"/>
        <v>0</v>
      </c>
      <c r="U80" s="40">
        <f t="shared" si="15"/>
        <v>0</v>
      </c>
      <c r="V80" s="40">
        <f t="shared" si="15"/>
        <v>0</v>
      </c>
      <c r="W80" s="41">
        <f t="shared" si="15"/>
        <v>0</v>
      </c>
    </row>
    <row r="81" spans="1:25" ht="30" customHeight="1" thickBot="1">
      <c r="A81" s="54"/>
      <c r="B81" s="75" t="s">
        <v>32</v>
      </c>
      <c r="C81" s="33" t="s">
        <v>15</v>
      </c>
      <c r="D81" s="64">
        <f>D72+D63+D54+D45+D36+D27+D18+D9</f>
        <v>29987.14</v>
      </c>
      <c r="E81" s="64">
        <f t="shared" ref="E81:H81" si="16">E72+E63+E54+E45+E36+E27+E18+E9</f>
        <v>11695.05</v>
      </c>
      <c r="F81" s="64">
        <f t="shared" si="16"/>
        <v>27.4</v>
      </c>
      <c r="G81" s="64">
        <f t="shared" si="16"/>
        <v>6660.37</v>
      </c>
      <c r="H81" s="64">
        <f t="shared" si="16"/>
        <v>6306.7</v>
      </c>
      <c r="I81" s="34">
        <f>I9+I18+I27+I36+I45+I54+I63+I72</f>
        <v>1170.252</v>
      </c>
      <c r="J81" s="34">
        <f t="shared" ref="J81:M81" si="17">J9+J18+J27+J36+J45+J54+J63+J72</f>
        <v>13</v>
      </c>
      <c r="K81" s="34">
        <f t="shared" si="17"/>
        <v>0</v>
      </c>
      <c r="L81" s="34">
        <f t="shared" si="17"/>
        <v>0</v>
      </c>
      <c r="M81" s="34">
        <f t="shared" si="17"/>
        <v>0</v>
      </c>
      <c r="N81" s="64">
        <f t="shared" ref="N81:R81" si="18">N72+N63+N54+N45+N36+N27+N18+N9</f>
        <v>2804.64</v>
      </c>
      <c r="O81" s="64">
        <f t="shared" si="18"/>
        <v>1552.54</v>
      </c>
      <c r="P81" s="64">
        <f t="shared" si="18"/>
        <v>143.87</v>
      </c>
      <c r="Q81" s="64">
        <f t="shared" si="18"/>
        <v>8513.380000000001</v>
      </c>
      <c r="R81" s="64">
        <f t="shared" si="18"/>
        <v>2869.48</v>
      </c>
      <c r="S81" s="34">
        <f>S9+S18+S27+S36+S45+S54+S63+S72</f>
        <v>254.37</v>
      </c>
      <c r="T81" s="34">
        <f t="shared" ref="T81:W81" si="19">T9+T18+T27+T36+T45+T54+T63+T72</f>
        <v>0</v>
      </c>
      <c r="U81" s="34">
        <f t="shared" si="19"/>
        <v>0</v>
      </c>
      <c r="V81" s="34">
        <f t="shared" si="19"/>
        <v>0</v>
      </c>
      <c r="W81" s="34">
        <f t="shared" si="19"/>
        <v>0</v>
      </c>
    </row>
    <row r="82" spans="1:25" ht="30" customHeight="1" thickBot="1">
      <c r="A82" s="54"/>
      <c r="B82" s="76"/>
      <c r="C82" s="35" t="s">
        <v>16</v>
      </c>
      <c r="D82" s="65"/>
      <c r="E82" s="65"/>
      <c r="F82" s="65"/>
      <c r="G82" s="65"/>
      <c r="H82" s="65"/>
      <c r="I82" s="34">
        <f t="shared" ref="I82:M82" si="20">I10+I19+I28+I37+I46+I55+I64+I73</f>
        <v>302.29000000000002</v>
      </c>
      <c r="J82" s="34">
        <f t="shared" si="20"/>
        <v>4</v>
      </c>
      <c r="K82" s="34">
        <f t="shared" si="20"/>
        <v>0</v>
      </c>
      <c r="L82" s="34">
        <f t="shared" si="20"/>
        <v>0</v>
      </c>
      <c r="M82" s="34">
        <f t="shared" si="20"/>
        <v>0</v>
      </c>
      <c r="N82" s="65"/>
      <c r="O82" s="65"/>
      <c r="P82" s="65"/>
      <c r="Q82" s="65"/>
      <c r="R82" s="65"/>
      <c r="S82" s="34">
        <f t="shared" ref="S82:W82" si="21">S10+S19+S28+S37+S46+S55+S64+S73</f>
        <v>120</v>
      </c>
      <c r="T82" s="34">
        <f t="shared" si="21"/>
        <v>0</v>
      </c>
      <c r="U82" s="34">
        <f t="shared" si="21"/>
        <v>0</v>
      </c>
      <c r="V82" s="34">
        <f t="shared" si="21"/>
        <v>0</v>
      </c>
      <c r="W82" s="34">
        <f t="shared" si="21"/>
        <v>0</v>
      </c>
    </row>
    <row r="83" spans="1:25" ht="30" customHeight="1" thickBot="1">
      <c r="A83" s="54"/>
      <c r="B83" s="76"/>
      <c r="C83" s="35" t="s">
        <v>17</v>
      </c>
      <c r="D83" s="65"/>
      <c r="E83" s="65"/>
      <c r="F83" s="65"/>
      <c r="G83" s="65"/>
      <c r="H83" s="65"/>
      <c r="I83" s="34">
        <f t="shared" ref="I83:M83" si="22">I11+I20+I29+I38+I47+I56+I65+I74</f>
        <v>94.15</v>
      </c>
      <c r="J83" s="34">
        <f t="shared" si="22"/>
        <v>0</v>
      </c>
      <c r="K83" s="34">
        <f t="shared" si="22"/>
        <v>0</v>
      </c>
      <c r="L83" s="34">
        <f t="shared" si="22"/>
        <v>0</v>
      </c>
      <c r="M83" s="34">
        <f t="shared" si="22"/>
        <v>0</v>
      </c>
      <c r="N83" s="65"/>
      <c r="O83" s="65"/>
      <c r="P83" s="65"/>
      <c r="Q83" s="65"/>
      <c r="R83" s="65"/>
      <c r="S83" s="34">
        <f t="shared" ref="S83:W83" si="23">S11+S20+S29+S38+S47+S56+S65+S74</f>
        <v>0</v>
      </c>
      <c r="T83" s="34">
        <f t="shared" si="23"/>
        <v>0</v>
      </c>
      <c r="U83" s="34">
        <f t="shared" si="23"/>
        <v>0</v>
      </c>
      <c r="V83" s="34">
        <f t="shared" si="23"/>
        <v>0</v>
      </c>
      <c r="W83" s="34">
        <f t="shared" si="23"/>
        <v>0</v>
      </c>
    </row>
    <row r="84" spans="1:25" ht="30" customHeight="1" thickBot="1">
      <c r="A84" s="54"/>
      <c r="B84" s="76"/>
      <c r="C84" s="35" t="s">
        <v>18</v>
      </c>
      <c r="D84" s="65"/>
      <c r="E84" s="65"/>
      <c r="F84" s="65"/>
      <c r="G84" s="65"/>
      <c r="H84" s="65"/>
      <c r="I84" s="34">
        <f t="shared" ref="I84:M84" si="24">I12+I21+I30+I39+I48+I57+I66+I75</f>
        <v>3616.4</v>
      </c>
      <c r="J84" s="34">
        <f t="shared" si="24"/>
        <v>166.31</v>
      </c>
      <c r="K84" s="34">
        <f t="shared" si="24"/>
        <v>0</v>
      </c>
      <c r="L84" s="34">
        <f t="shared" si="24"/>
        <v>0</v>
      </c>
      <c r="M84" s="34">
        <f t="shared" si="24"/>
        <v>0</v>
      </c>
      <c r="N84" s="65"/>
      <c r="O84" s="65"/>
      <c r="P84" s="65"/>
      <c r="Q84" s="65"/>
      <c r="R84" s="65"/>
      <c r="S84" s="34">
        <f t="shared" ref="S84:W84" si="25">S12+S21+S30+S39+S48+S57+S66+S75</f>
        <v>583.31999999999994</v>
      </c>
      <c r="T84" s="34">
        <f t="shared" si="25"/>
        <v>0.79500000000000004</v>
      </c>
      <c r="U84" s="34">
        <f t="shared" si="25"/>
        <v>0</v>
      </c>
      <c r="V84" s="34">
        <f t="shared" si="25"/>
        <v>0</v>
      </c>
      <c r="W84" s="34">
        <f t="shared" si="25"/>
        <v>0</v>
      </c>
    </row>
    <row r="85" spans="1:25" ht="30" customHeight="1" thickBot="1">
      <c r="A85" s="54"/>
      <c r="B85" s="76"/>
      <c r="C85" s="35" t="s">
        <v>19</v>
      </c>
      <c r="D85" s="65"/>
      <c r="E85" s="65"/>
      <c r="F85" s="65"/>
      <c r="G85" s="65"/>
      <c r="H85" s="65"/>
      <c r="I85" s="34">
        <f t="shared" ref="I85:M85" si="26">I13+I22+I31+I40+I49+I58+I67+I76</f>
        <v>459.3</v>
      </c>
      <c r="J85" s="34">
        <f t="shared" si="26"/>
        <v>6</v>
      </c>
      <c r="K85" s="34">
        <f t="shared" si="26"/>
        <v>0</v>
      </c>
      <c r="L85" s="34">
        <f t="shared" si="26"/>
        <v>0</v>
      </c>
      <c r="M85" s="34">
        <f t="shared" si="26"/>
        <v>0</v>
      </c>
      <c r="N85" s="65"/>
      <c r="O85" s="65"/>
      <c r="P85" s="65"/>
      <c r="Q85" s="65"/>
      <c r="R85" s="65"/>
      <c r="S85" s="34">
        <f t="shared" ref="S85:W85" si="27">S13+S22+S31+S40+S49+S58+S67+S76</f>
        <v>95</v>
      </c>
      <c r="T85" s="34">
        <f t="shared" si="27"/>
        <v>0</v>
      </c>
      <c r="U85" s="34">
        <f t="shared" si="27"/>
        <v>0</v>
      </c>
      <c r="V85" s="34">
        <f t="shared" si="27"/>
        <v>0</v>
      </c>
      <c r="W85" s="34">
        <f t="shared" si="27"/>
        <v>0</v>
      </c>
    </row>
    <row r="86" spans="1:25" ht="30" customHeight="1" thickBot="1">
      <c r="A86" s="54"/>
      <c r="B86" s="76"/>
      <c r="C86" s="35" t="s">
        <v>20</v>
      </c>
      <c r="D86" s="65"/>
      <c r="E86" s="65"/>
      <c r="F86" s="65"/>
      <c r="G86" s="65"/>
      <c r="H86" s="65"/>
      <c r="I86" s="34">
        <f t="shared" ref="I86:M86" si="28">I14+I23+I32+I41+I50+I59+I68+I77</f>
        <v>120.11999999999999</v>
      </c>
      <c r="J86" s="34">
        <f t="shared" si="28"/>
        <v>0</v>
      </c>
      <c r="K86" s="34">
        <f t="shared" si="28"/>
        <v>0</v>
      </c>
      <c r="L86" s="34">
        <f t="shared" si="28"/>
        <v>0</v>
      </c>
      <c r="M86" s="34">
        <f t="shared" si="28"/>
        <v>0</v>
      </c>
      <c r="N86" s="65"/>
      <c r="O86" s="65"/>
      <c r="P86" s="65"/>
      <c r="Q86" s="65"/>
      <c r="R86" s="65"/>
      <c r="S86" s="34">
        <f t="shared" ref="S86:W86" si="29">S14+S23+S32+S41+S50+S59+S68+S77</f>
        <v>0</v>
      </c>
      <c r="T86" s="34">
        <f t="shared" si="29"/>
        <v>0</v>
      </c>
      <c r="U86" s="34">
        <f t="shared" si="29"/>
        <v>0</v>
      </c>
      <c r="V86" s="34">
        <f t="shared" si="29"/>
        <v>0</v>
      </c>
      <c r="W86" s="34">
        <f t="shared" si="29"/>
        <v>0</v>
      </c>
    </row>
    <row r="87" spans="1:25" ht="30" customHeight="1" thickBot="1">
      <c r="A87" s="54"/>
      <c r="B87" s="76"/>
      <c r="C87" s="35" t="s">
        <v>21</v>
      </c>
      <c r="D87" s="65"/>
      <c r="E87" s="65"/>
      <c r="F87" s="65"/>
      <c r="G87" s="65"/>
      <c r="H87" s="65"/>
      <c r="I87" s="34">
        <f t="shared" ref="I87:M87" si="30">I15+I24+I33+I42+I51+I60+I69+I78</f>
        <v>77.650000000000006</v>
      </c>
      <c r="J87" s="34">
        <f t="shared" si="30"/>
        <v>0</v>
      </c>
      <c r="K87" s="34">
        <f t="shared" si="30"/>
        <v>0</v>
      </c>
      <c r="L87" s="34">
        <f t="shared" si="30"/>
        <v>0</v>
      </c>
      <c r="M87" s="34">
        <f t="shared" si="30"/>
        <v>0</v>
      </c>
      <c r="N87" s="65"/>
      <c r="O87" s="65"/>
      <c r="P87" s="65"/>
      <c r="Q87" s="65"/>
      <c r="R87" s="65"/>
      <c r="S87" s="34">
        <f t="shared" ref="S87:W87" si="31">S15+S24+S33+S42+S51+S60+S69+S78</f>
        <v>0</v>
      </c>
      <c r="T87" s="34">
        <f t="shared" si="31"/>
        <v>0</v>
      </c>
      <c r="U87" s="34">
        <f t="shared" si="31"/>
        <v>0</v>
      </c>
      <c r="V87" s="34">
        <f t="shared" si="31"/>
        <v>0</v>
      </c>
      <c r="W87" s="34">
        <f t="shared" si="31"/>
        <v>0</v>
      </c>
    </row>
    <row r="88" spans="1:25" ht="30" customHeight="1" thickBot="1">
      <c r="A88" s="54"/>
      <c r="B88" s="77"/>
      <c r="C88" s="36" t="s">
        <v>22</v>
      </c>
      <c r="D88" s="66"/>
      <c r="E88" s="66"/>
      <c r="F88" s="66"/>
      <c r="G88" s="66"/>
      <c r="H88" s="66"/>
      <c r="I88" s="34">
        <f t="shared" ref="I88:M88" si="32">I16+I25+I34+I43+I52+I61+I70+I79</f>
        <v>1859.77</v>
      </c>
      <c r="J88" s="34">
        <f t="shared" si="32"/>
        <v>45.3</v>
      </c>
      <c r="K88" s="34">
        <f t="shared" si="32"/>
        <v>0</v>
      </c>
      <c r="L88" s="34">
        <f t="shared" si="32"/>
        <v>0</v>
      </c>
      <c r="M88" s="34">
        <f t="shared" si="32"/>
        <v>0</v>
      </c>
      <c r="N88" s="66"/>
      <c r="O88" s="66"/>
      <c r="P88" s="66"/>
      <c r="Q88" s="66"/>
      <c r="R88" s="66"/>
      <c r="S88" s="34">
        <f t="shared" ref="S88:W88" si="33">S16+S25+S34+S43+S52+S61+S70+S79</f>
        <v>126.7</v>
      </c>
      <c r="T88" s="34">
        <f t="shared" si="33"/>
        <v>0</v>
      </c>
      <c r="U88" s="34">
        <f t="shared" si="33"/>
        <v>0</v>
      </c>
      <c r="V88" s="34">
        <f t="shared" si="33"/>
        <v>0</v>
      </c>
      <c r="W88" s="34">
        <f t="shared" si="33"/>
        <v>0</v>
      </c>
    </row>
    <row r="89" spans="1:25" s="49" customFormat="1" ht="98.25" customHeight="1" thickBot="1">
      <c r="A89" s="46"/>
      <c r="B89" s="70" t="s">
        <v>23</v>
      </c>
      <c r="C89" s="71"/>
      <c r="D89" s="38">
        <f>D81+E81+F81+G81+H81</f>
        <v>54676.66</v>
      </c>
      <c r="E89" s="45"/>
      <c r="F89" s="45"/>
      <c r="G89" s="45"/>
      <c r="H89" s="45"/>
      <c r="I89" s="48">
        <f>SUM(I81:I88)</f>
        <v>7699.9320000000007</v>
      </c>
      <c r="J89" s="47">
        <f t="shared" ref="J89:M89" si="34">SUM(J81:J88)</f>
        <v>234.61</v>
      </c>
      <c r="K89" s="47">
        <f t="shared" si="34"/>
        <v>0</v>
      </c>
      <c r="L89" s="47">
        <f t="shared" si="34"/>
        <v>0</v>
      </c>
      <c r="M89" s="47">
        <f t="shared" si="34"/>
        <v>0</v>
      </c>
      <c r="N89" s="38">
        <f>N81+O81+P81+Q81+R81</f>
        <v>15883.91</v>
      </c>
      <c r="O89" s="45"/>
      <c r="P89" s="45"/>
      <c r="Q89" s="45"/>
      <c r="R89" s="45"/>
      <c r="S89" s="47">
        <f t="shared" ref="S89:W89" si="35">SUM(S81:S88)</f>
        <v>1179.3900000000001</v>
      </c>
      <c r="T89" s="48">
        <f t="shared" si="35"/>
        <v>0.79500000000000004</v>
      </c>
      <c r="U89" s="47">
        <f t="shared" si="35"/>
        <v>0</v>
      </c>
      <c r="V89" s="47">
        <f t="shared" si="35"/>
        <v>0</v>
      </c>
      <c r="W89" s="47">
        <f t="shared" si="35"/>
        <v>0</v>
      </c>
      <c r="Y89" s="50"/>
    </row>
    <row r="91" spans="1:25">
      <c r="I91" s="58"/>
    </row>
  </sheetData>
  <mergeCells count="136">
    <mergeCell ref="A1:W1"/>
    <mergeCell ref="A2:W2"/>
    <mergeCell ref="A3:W3"/>
    <mergeCell ref="A4:A7"/>
    <mergeCell ref="B4:B7"/>
    <mergeCell ref="C4:C7"/>
    <mergeCell ref="D4:M4"/>
    <mergeCell ref="N4:W4"/>
    <mergeCell ref="D5:H5"/>
    <mergeCell ref="I5:M5"/>
    <mergeCell ref="D8:H8"/>
    <mergeCell ref="I8:M8"/>
    <mergeCell ref="N8:R8"/>
    <mergeCell ref="S8:W8"/>
    <mergeCell ref="N5:R5"/>
    <mergeCell ref="S5:W5"/>
    <mergeCell ref="D6:H6"/>
    <mergeCell ref="I6:M6"/>
    <mergeCell ref="N6:R6"/>
    <mergeCell ref="S6:W6"/>
    <mergeCell ref="R27:R34"/>
    <mergeCell ref="B35:C35"/>
    <mergeCell ref="B36:B43"/>
    <mergeCell ref="N36:N43"/>
    <mergeCell ref="O36:O43"/>
    <mergeCell ref="P36:P43"/>
    <mergeCell ref="Q36:Q43"/>
    <mergeCell ref="R36:R43"/>
    <mergeCell ref="B44:C44"/>
    <mergeCell ref="B27:B34"/>
    <mergeCell ref="N27:N34"/>
    <mergeCell ref="O27:O34"/>
    <mergeCell ref="P27:P34"/>
    <mergeCell ref="Q27:Q34"/>
    <mergeCell ref="D36:D43"/>
    <mergeCell ref="E36:E43"/>
    <mergeCell ref="F36:F43"/>
    <mergeCell ref="G36:G43"/>
    <mergeCell ref="H36:H43"/>
    <mergeCell ref="R45:R52"/>
    <mergeCell ref="B53:C53"/>
    <mergeCell ref="B54:B61"/>
    <mergeCell ref="N54:N61"/>
    <mergeCell ref="O54:O61"/>
    <mergeCell ref="P54:P61"/>
    <mergeCell ref="Q54:Q61"/>
    <mergeCell ref="R54:R61"/>
    <mergeCell ref="B62:C62"/>
    <mergeCell ref="B45:B52"/>
    <mergeCell ref="N45:N52"/>
    <mergeCell ref="O45:O52"/>
    <mergeCell ref="P45:P52"/>
    <mergeCell ref="Q45:Q52"/>
    <mergeCell ref="D45:D52"/>
    <mergeCell ref="E45:E52"/>
    <mergeCell ref="F45:F52"/>
    <mergeCell ref="G45:G52"/>
    <mergeCell ref="R63:R70"/>
    <mergeCell ref="B71:C71"/>
    <mergeCell ref="A72:A80"/>
    <mergeCell ref="B72:B79"/>
    <mergeCell ref="N72:N79"/>
    <mergeCell ref="O72:O79"/>
    <mergeCell ref="P72:P79"/>
    <mergeCell ref="Q72:Q79"/>
    <mergeCell ref="R72:R79"/>
    <mergeCell ref="B80:C80"/>
    <mergeCell ref="B63:B70"/>
    <mergeCell ref="N63:N70"/>
    <mergeCell ref="O63:O70"/>
    <mergeCell ref="P63:P70"/>
    <mergeCell ref="Q63:Q70"/>
    <mergeCell ref="D63:D70"/>
    <mergeCell ref="E63:E70"/>
    <mergeCell ref="F63:F70"/>
    <mergeCell ref="G63:G70"/>
    <mergeCell ref="H63:H70"/>
    <mergeCell ref="A63:A70"/>
    <mergeCell ref="D72:D79"/>
    <mergeCell ref="E72:E79"/>
    <mergeCell ref="F72:F79"/>
    <mergeCell ref="R81:R88"/>
    <mergeCell ref="B89:C89"/>
    <mergeCell ref="B81:B88"/>
    <mergeCell ref="N81:N88"/>
    <mergeCell ref="O81:O88"/>
    <mergeCell ref="P81:P88"/>
    <mergeCell ref="Q81:Q88"/>
    <mergeCell ref="D81:D88"/>
    <mergeCell ref="E81:E88"/>
    <mergeCell ref="F81:F88"/>
    <mergeCell ref="G81:G88"/>
    <mergeCell ref="H81:H88"/>
    <mergeCell ref="P9:P16"/>
    <mergeCell ref="Q9:Q16"/>
    <mergeCell ref="R9:R16"/>
    <mergeCell ref="B17:C17"/>
    <mergeCell ref="A9:A16"/>
    <mergeCell ref="D18:D25"/>
    <mergeCell ref="E18:E25"/>
    <mergeCell ref="F18:F25"/>
    <mergeCell ref="G18:G25"/>
    <mergeCell ref="H18:H25"/>
    <mergeCell ref="B9:B16"/>
    <mergeCell ref="D9:D16"/>
    <mergeCell ref="E9:E16"/>
    <mergeCell ref="F9:F16"/>
    <mergeCell ref="G9:G16"/>
    <mergeCell ref="H9:H16"/>
    <mergeCell ref="N9:N16"/>
    <mergeCell ref="O9:O16"/>
    <mergeCell ref="B18:B25"/>
    <mergeCell ref="N18:N25"/>
    <mergeCell ref="O18:O25"/>
    <mergeCell ref="P18:P25"/>
    <mergeCell ref="Q18:Q25"/>
    <mergeCell ref="R18:R25"/>
    <mergeCell ref="A36:A43"/>
    <mergeCell ref="A18:A25"/>
    <mergeCell ref="D27:D34"/>
    <mergeCell ref="E27:E34"/>
    <mergeCell ref="F27:F34"/>
    <mergeCell ref="G27:G34"/>
    <mergeCell ref="H27:H34"/>
    <mergeCell ref="A27:A34"/>
    <mergeCell ref="B26:C26"/>
    <mergeCell ref="G72:G79"/>
    <mergeCell ref="H72:H79"/>
    <mergeCell ref="H45:H52"/>
    <mergeCell ref="A45:A52"/>
    <mergeCell ref="D54:D61"/>
    <mergeCell ref="E54:E61"/>
    <mergeCell ref="F54:F61"/>
    <mergeCell ref="G54:G61"/>
    <mergeCell ref="H54:H61"/>
    <mergeCell ref="A54:A6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Մարզ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https://mul-mta.gov.am/tasks/docs/attachment.php?id=185250&amp;fn=havelvac3.xlsx&amp;out=0&amp;token=72abd5ed0b35a38189f7</cp:keywords>
  <cp:lastModifiedBy/>
  <dcterms:created xsi:type="dcterms:W3CDTF">2006-09-16T00:00:00Z</dcterms:created>
  <dcterms:modified xsi:type="dcterms:W3CDTF">2023-12-11T11:14:28Z</dcterms:modified>
</cp:coreProperties>
</file>