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Մարզ" sheetId="1" r:id="rId1"/>
  </sheets>
  <definedNames/>
  <calcPr fullCalcOnLoad="1"/>
</workbook>
</file>

<file path=xl/sharedStrings.xml><?xml version="1.0" encoding="utf-8"?>
<sst xmlns="http://schemas.openxmlformats.org/spreadsheetml/2006/main" count="126" uniqueCount="34">
  <si>
    <t>Տ Ե Ղ Ե Կ Ա Ն Ք</t>
  </si>
  <si>
    <t>ՀՀ Արմավիրի  մարզի համայնքներում  քաղաքացիների և իրավաբանական անձանց սեփականություն հանդիսացող  գյուղատնտեսական նշանակության հողերի չմշակման պատճառների վերաբերյալ</t>
  </si>
  <si>
    <t>հ/հ</t>
  </si>
  <si>
    <t xml:space="preserve">ՀՀ համայնքի անվանումը </t>
  </si>
  <si>
    <t>Հողի չմշակման պատճառ</t>
  </si>
  <si>
    <t xml:space="preserve">Քաղաքացու սեփականություն </t>
  </si>
  <si>
    <t xml:space="preserve">Իրավաբանական անձի սեփականություն </t>
  </si>
  <si>
    <t xml:space="preserve">Ընդամենը                                                                     /ըստ հողային հաշվեկշռի/ </t>
  </si>
  <si>
    <t>այդ թվում չօգտագործվող հողեր</t>
  </si>
  <si>
    <t>հա</t>
  </si>
  <si>
    <t>վարելահող</t>
  </si>
  <si>
    <t>բազ. տնկարկ</t>
  </si>
  <si>
    <t>խոտհարք</t>
  </si>
  <si>
    <t>արոտ</t>
  </si>
  <si>
    <t>այլ</t>
  </si>
  <si>
    <t>1. ցածր եկամտաբերությունը</t>
  </si>
  <si>
    <t>2. շրջանառու միջոցների բացակայությունը</t>
  </si>
  <si>
    <t>3. գյուղատնտեսական տեխնիկայի օգտագործման անմատչելիությունը</t>
  </si>
  <si>
    <t>4. ոռոգման ջրի անհասանելիությունը կամ անբավարար մատակարարումը</t>
  </si>
  <si>
    <t>5. հողի բերրիության ցածր մակարդակը</t>
  </si>
  <si>
    <t>6. որակյալ սերմի ու տնկանյութի անմատչելիությունը և/կամ բարձր գինը</t>
  </si>
  <si>
    <t>7. պարարտանյութի բարձր գինը</t>
  </si>
  <si>
    <t>8. սեփականատիրոջ բացակայությունը</t>
  </si>
  <si>
    <t>Ընդամենը</t>
  </si>
  <si>
    <t>Էջմիածին</t>
  </si>
  <si>
    <t>Բաղրամյան</t>
  </si>
  <si>
    <t>Փարաքար</t>
  </si>
  <si>
    <t>ֆերիկ</t>
  </si>
  <si>
    <t xml:space="preserve">   Արմավիր</t>
  </si>
  <si>
    <t xml:space="preserve">       Մեծամոր</t>
  </si>
  <si>
    <t xml:space="preserve">                    Խոյ </t>
  </si>
  <si>
    <t xml:space="preserve">             Արաքս</t>
  </si>
  <si>
    <t>Ընդամենը՝ մարզ</t>
  </si>
  <si>
    <t xml:space="preserve">առ  01.01.2024թ.  դրությամբ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</si>
</sst>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0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15"/>
      <name val="GHEA Grapalat"/>
      <family val="3"/>
    </font>
    <font>
      <b/>
      <sz val="14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u val="single"/>
      <sz val="11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4" fillId="0" borderId="0" xfId="33" applyFont="1" applyFill="1" applyAlignment="1">
      <alignment vertical="center" wrapText="1"/>
      <protection/>
    </xf>
    <xf numFmtId="0" fontId="5" fillId="0" borderId="0" xfId="33" applyFont="1" applyFill="1" applyAlignment="1">
      <alignment vertical="center" wrapText="1"/>
      <protection/>
    </xf>
    <xf numFmtId="0" fontId="4" fillId="0" borderId="10" xfId="33" applyFont="1" applyFill="1" applyBorder="1" applyAlignment="1">
      <alignment horizontal="center" vertical="center" textRotation="90" wrapText="1"/>
      <protection/>
    </xf>
    <xf numFmtId="0" fontId="4" fillId="0" borderId="11" xfId="33" applyFont="1" applyFill="1" applyBorder="1" applyAlignment="1">
      <alignment horizontal="center" vertical="center" textRotation="90" wrapText="1"/>
      <protection/>
    </xf>
    <xf numFmtId="0" fontId="4" fillId="0" borderId="12" xfId="33" applyFont="1" applyFill="1" applyBorder="1" applyAlignment="1">
      <alignment horizontal="center" vertical="center" textRotation="90" wrapText="1"/>
      <protection/>
    </xf>
    <xf numFmtId="0" fontId="4" fillId="0" borderId="13" xfId="33" applyFont="1" applyFill="1" applyBorder="1" applyAlignment="1">
      <alignment horizontal="center" vertical="center" textRotation="90" wrapText="1"/>
      <protection/>
    </xf>
    <xf numFmtId="0" fontId="4" fillId="0" borderId="14" xfId="33" applyFont="1" applyFill="1" applyBorder="1" applyAlignment="1">
      <alignment horizontal="left" vertical="center" wrapText="1"/>
      <protection/>
    </xf>
    <xf numFmtId="0" fontId="9" fillId="0" borderId="15" xfId="33" applyFont="1" applyFill="1" applyBorder="1" applyAlignment="1">
      <alignment horizontal="right" vertical="center"/>
      <protection/>
    </xf>
    <xf numFmtId="0" fontId="9" fillId="0" borderId="16" xfId="33" applyFont="1" applyFill="1" applyBorder="1" applyAlignment="1">
      <alignment horizontal="right" vertical="center"/>
      <protection/>
    </xf>
    <xf numFmtId="0" fontId="11" fillId="0" borderId="17" xfId="33" applyFont="1" applyFill="1" applyBorder="1" applyAlignment="1">
      <alignment horizontal="right" vertical="center" wrapText="1"/>
      <protection/>
    </xf>
    <xf numFmtId="0" fontId="11" fillId="0" borderId="15" xfId="33" applyFont="1" applyFill="1" applyBorder="1" applyAlignment="1">
      <alignment horizontal="right" vertical="center" wrapText="1"/>
      <protection/>
    </xf>
    <xf numFmtId="0" fontId="11" fillId="0" borderId="16" xfId="33" applyFont="1" applyFill="1" applyBorder="1" applyAlignment="1">
      <alignment horizontal="right" vertical="center" wrapText="1"/>
      <protection/>
    </xf>
    <xf numFmtId="0" fontId="4" fillId="0" borderId="18" xfId="33" applyFont="1" applyFill="1" applyBorder="1" applyAlignment="1">
      <alignment horizontal="left" vertical="center" wrapText="1"/>
      <protection/>
    </xf>
    <xf numFmtId="0" fontId="11" fillId="0" borderId="19" xfId="33" applyFont="1" applyFill="1" applyBorder="1" applyAlignment="1">
      <alignment horizontal="right" vertical="center"/>
      <protection/>
    </xf>
    <xf numFmtId="0" fontId="11" fillId="0" borderId="20" xfId="33" applyFont="1" applyFill="1" applyBorder="1" applyAlignment="1">
      <alignment horizontal="right" vertical="center"/>
      <protection/>
    </xf>
    <xf numFmtId="0" fontId="9" fillId="0" borderId="20" xfId="33" applyFont="1" applyFill="1" applyBorder="1" applyAlignment="1">
      <alignment horizontal="right" vertical="center"/>
      <protection/>
    </xf>
    <xf numFmtId="0" fontId="9" fillId="0" borderId="21" xfId="33" applyFont="1" applyFill="1" applyBorder="1" applyAlignment="1">
      <alignment horizontal="right" vertical="center"/>
      <protection/>
    </xf>
    <xf numFmtId="0" fontId="11" fillId="0" borderId="19" xfId="33" applyFont="1" applyFill="1" applyBorder="1" applyAlignment="1">
      <alignment horizontal="right" vertical="center" wrapText="1"/>
      <protection/>
    </xf>
    <xf numFmtId="0" fontId="11" fillId="0" borderId="20" xfId="33" applyFont="1" applyFill="1" applyBorder="1" applyAlignment="1">
      <alignment horizontal="right" vertical="center" wrapText="1"/>
      <protection/>
    </xf>
    <xf numFmtId="0" fontId="11" fillId="0" borderId="21" xfId="33" applyFont="1" applyFill="1" applyBorder="1" applyAlignment="1">
      <alignment horizontal="right" vertical="center" wrapText="1"/>
      <protection/>
    </xf>
    <xf numFmtId="0" fontId="11" fillId="0" borderId="22" xfId="33" applyFont="1" applyFill="1" applyBorder="1" applyAlignment="1">
      <alignment horizontal="right" vertical="center" wrapText="1"/>
      <protection/>
    </xf>
    <xf numFmtId="0" fontId="11" fillId="0" borderId="18" xfId="33" applyFont="1" applyFill="1" applyBorder="1" applyAlignment="1">
      <alignment horizontal="right" vertical="center" wrapText="1"/>
      <protection/>
    </xf>
    <xf numFmtId="0" fontId="11" fillId="0" borderId="23" xfId="33" applyFont="1" applyFill="1" applyBorder="1" applyAlignment="1">
      <alignment horizontal="right" vertical="center" wrapText="1"/>
      <protection/>
    </xf>
    <xf numFmtId="0" fontId="11" fillId="0" borderId="24" xfId="33" applyFont="1" applyFill="1" applyBorder="1" applyAlignment="1">
      <alignment horizontal="right" vertical="center" wrapText="1"/>
      <protection/>
    </xf>
    <xf numFmtId="0" fontId="4" fillId="0" borderId="25" xfId="33" applyFont="1" applyFill="1" applyBorder="1" applyAlignment="1">
      <alignment horizontal="left" vertical="center" wrapText="1"/>
      <protection/>
    </xf>
    <xf numFmtId="0" fontId="11" fillId="0" borderId="26" xfId="33" applyFont="1" applyFill="1" applyBorder="1" applyAlignment="1">
      <alignment horizontal="right" vertical="center"/>
      <protection/>
    </xf>
    <xf numFmtId="0" fontId="11" fillId="0" borderId="22" xfId="33" applyFont="1" applyFill="1" applyBorder="1" applyAlignment="1">
      <alignment horizontal="right" vertical="center"/>
      <protection/>
    </xf>
    <xf numFmtId="0" fontId="9" fillId="0" borderId="22" xfId="33" applyFont="1" applyFill="1" applyBorder="1" applyAlignment="1">
      <alignment horizontal="right" vertical="center"/>
      <protection/>
    </xf>
    <xf numFmtId="0" fontId="9" fillId="0" borderId="27" xfId="33" applyFont="1" applyFill="1" applyBorder="1" applyAlignment="1">
      <alignment horizontal="right" vertical="center"/>
      <protection/>
    </xf>
    <xf numFmtId="0" fontId="11" fillId="0" borderId="26" xfId="33" applyFont="1" applyFill="1" applyBorder="1" applyAlignment="1">
      <alignment horizontal="right" vertical="center" wrapText="1"/>
      <protection/>
    </xf>
    <xf numFmtId="0" fontId="11" fillId="0" borderId="27" xfId="33" applyFont="1" applyFill="1" applyBorder="1" applyAlignment="1">
      <alignment horizontal="right" vertical="center" wrapText="1"/>
      <protection/>
    </xf>
    <xf numFmtId="0" fontId="9" fillId="33" borderId="28" xfId="33" applyFont="1" applyFill="1" applyBorder="1" applyAlignment="1">
      <alignment horizontal="center" vertical="center" wrapText="1"/>
      <protection/>
    </xf>
    <xf numFmtId="0" fontId="5" fillId="0" borderId="29" xfId="33" applyFont="1" applyFill="1" applyBorder="1" applyAlignment="1">
      <alignment horizontal="left" vertical="center" wrapText="1"/>
      <protection/>
    </xf>
    <xf numFmtId="164" fontId="12" fillId="0" borderId="28" xfId="33" applyNumberFormat="1" applyFont="1" applyFill="1" applyBorder="1" applyAlignment="1">
      <alignment horizontal="center" vertical="center" wrapText="1"/>
      <protection/>
    </xf>
    <xf numFmtId="0" fontId="5" fillId="0" borderId="18" xfId="33" applyFont="1" applyFill="1" applyBorder="1" applyAlignment="1">
      <alignment horizontal="left" vertical="center" wrapText="1"/>
      <protection/>
    </xf>
    <xf numFmtId="0" fontId="5" fillId="0" borderId="25" xfId="33" applyFont="1" applyFill="1" applyBorder="1" applyAlignment="1">
      <alignment horizontal="left" vertical="center" wrapText="1"/>
      <protection/>
    </xf>
    <xf numFmtId="0" fontId="5" fillId="33" borderId="0" xfId="33" applyFont="1" applyFill="1" applyAlignment="1">
      <alignment vertical="center" wrapText="1"/>
      <protection/>
    </xf>
    <xf numFmtId="2" fontId="9" fillId="33" borderId="30" xfId="33" applyNumberFormat="1" applyFont="1" applyFill="1" applyBorder="1" applyAlignment="1">
      <alignment vertical="center" textRotation="90"/>
      <protection/>
    </xf>
    <xf numFmtId="0" fontId="9" fillId="0" borderId="28" xfId="33" applyFont="1" applyFill="1" applyBorder="1" applyAlignment="1">
      <alignment horizontal="center" vertical="center" wrapText="1"/>
      <protection/>
    </xf>
    <xf numFmtId="0" fontId="9" fillId="0" borderId="28" xfId="33" applyFont="1" applyFill="1" applyBorder="1" applyAlignment="1">
      <alignment horizontal="right" vertical="center" wrapText="1"/>
      <protection/>
    </xf>
    <xf numFmtId="0" fontId="9" fillId="0" borderId="31" xfId="33" applyFont="1" applyFill="1" applyBorder="1" applyAlignment="1">
      <alignment horizontal="right" vertical="center" wrapText="1"/>
      <protection/>
    </xf>
    <xf numFmtId="0" fontId="4" fillId="33" borderId="32" xfId="33" applyFont="1" applyFill="1" applyBorder="1" applyAlignment="1">
      <alignment horizontal="center" vertical="center" textRotation="90" wrapText="1"/>
      <protection/>
    </xf>
    <xf numFmtId="0" fontId="9" fillId="33" borderId="33" xfId="33" applyFont="1" applyFill="1" applyBorder="1" applyAlignment="1">
      <alignment horizontal="center" vertical="center" wrapText="1"/>
      <protection/>
    </xf>
    <xf numFmtId="0" fontId="4" fillId="33" borderId="11" xfId="33" applyFont="1" applyFill="1" applyBorder="1" applyAlignment="1">
      <alignment horizontal="center" vertical="center" textRotation="90" wrapText="1"/>
      <protection/>
    </xf>
    <xf numFmtId="0" fontId="12" fillId="33" borderId="28" xfId="33" applyFont="1" applyFill="1" applyBorder="1" applyAlignment="1">
      <alignment horizontal="center" vertical="center" wrapText="1"/>
      <protection/>
    </xf>
    <xf numFmtId="0" fontId="12" fillId="33" borderId="34" xfId="33" applyFont="1" applyFill="1" applyBorder="1" applyAlignment="1">
      <alignment horizontal="center" vertical="center" wrapText="1"/>
      <protection/>
    </xf>
    <xf numFmtId="1" fontId="12" fillId="33" borderId="28" xfId="33" applyNumberFormat="1" applyFont="1" applyFill="1" applyBorder="1" applyAlignment="1">
      <alignment horizontal="center" vertical="center" wrapText="1"/>
      <protection/>
    </xf>
    <xf numFmtId="164" fontId="12" fillId="33" borderId="28" xfId="33" applyNumberFormat="1" applyFont="1" applyFill="1" applyBorder="1" applyAlignment="1">
      <alignment horizontal="center" vertical="center" wrapText="1"/>
      <protection/>
    </xf>
    <xf numFmtId="0" fontId="12" fillId="33" borderId="0" xfId="33" applyFont="1" applyFill="1" applyAlignment="1">
      <alignment vertical="center" wrapText="1"/>
      <protection/>
    </xf>
    <xf numFmtId="2" fontId="12" fillId="33" borderId="0" xfId="33" applyNumberFormat="1" applyFont="1" applyFill="1" applyAlignment="1">
      <alignment vertical="center" wrapText="1"/>
      <protection/>
    </xf>
    <xf numFmtId="0" fontId="4" fillId="0" borderId="33" xfId="33" applyFont="1" applyFill="1" applyBorder="1" applyAlignment="1">
      <alignment horizontal="center" vertical="center" wrapText="1"/>
      <protection/>
    </xf>
    <xf numFmtId="0" fontId="4" fillId="0" borderId="28" xfId="33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4" fillId="0" borderId="34" xfId="33" applyFont="1" applyFill="1" applyBorder="1" applyAlignment="1">
      <alignment horizontal="center" vertical="center" wrapText="1"/>
      <protection/>
    </xf>
    <xf numFmtId="0" fontId="9" fillId="0" borderId="33" xfId="33" applyFont="1" applyFill="1" applyBorder="1" applyAlignment="1">
      <alignment horizontal="center" vertical="center" wrapText="1"/>
      <protection/>
    </xf>
    <xf numFmtId="2" fontId="9" fillId="0" borderId="30" xfId="33" applyNumberFormat="1" applyFont="1" applyFill="1" applyBorder="1" applyAlignment="1">
      <alignment vertical="center"/>
      <protection/>
    </xf>
    <xf numFmtId="2" fontId="11" fillId="0" borderId="17" xfId="33" applyNumberFormat="1" applyFont="1" applyFill="1" applyBorder="1" applyAlignment="1">
      <alignment horizontal="right" vertical="center"/>
      <protection/>
    </xf>
    <xf numFmtId="1" fontId="5" fillId="0" borderId="0" xfId="33" applyNumberFormat="1" applyFont="1" applyFill="1" applyAlignment="1">
      <alignment vertical="center" wrapText="1"/>
      <protection/>
    </xf>
    <xf numFmtId="165" fontId="11" fillId="0" borderId="15" xfId="33" applyNumberFormat="1" applyFont="1" applyFill="1" applyBorder="1" applyAlignment="1">
      <alignment horizontal="right" vertical="center"/>
      <protection/>
    </xf>
    <xf numFmtId="0" fontId="5" fillId="33" borderId="29" xfId="33" applyFont="1" applyFill="1" applyBorder="1" applyAlignment="1">
      <alignment horizontal="left" vertical="center" wrapText="1"/>
      <protection/>
    </xf>
    <xf numFmtId="0" fontId="5" fillId="33" borderId="18" xfId="33" applyFont="1" applyFill="1" applyBorder="1" applyAlignment="1">
      <alignment horizontal="left" vertical="center" wrapText="1"/>
      <protection/>
    </xf>
    <xf numFmtId="0" fontId="5" fillId="33" borderId="25" xfId="33" applyFont="1" applyFill="1" applyBorder="1" applyAlignment="1">
      <alignment horizontal="left" vertical="center" wrapText="1"/>
      <protection/>
    </xf>
    <xf numFmtId="0" fontId="4" fillId="33" borderId="30" xfId="33" applyFont="1" applyFill="1" applyBorder="1" applyAlignment="1">
      <alignment horizontal="center" vertical="center" wrapText="1"/>
      <protection/>
    </xf>
    <xf numFmtId="0" fontId="4" fillId="33" borderId="36" xfId="33" applyFont="1" applyFill="1" applyBorder="1" applyAlignment="1">
      <alignment horizontal="center" vertical="center" wrapText="1"/>
      <protection/>
    </xf>
    <xf numFmtId="0" fontId="4" fillId="33" borderId="37" xfId="33" applyFont="1" applyFill="1" applyBorder="1" applyAlignment="1">
      <alignment horizontal="center" vertical="center" wrapText="1"/>
      <protection/>
    </xf>
    <xf numFmtId="0" fontId="12" fillId="33" borderId="33" xfId="33" applyFont="1" applyFill="1" applyBorder="1" applyAlignment="1">
      <alignment horizontal="center" vertical="center" wrapText="1"/>
      <protection/>
    </xf>
    <xf numFmtId="0" fontId="12" fillId="33" borderId="35" xfId="33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/>
      <protection/>
    </xf>
    <xf numFmtId="0" fontId="9" fillId="0" borderId="38" xfId="33" applyFont="1" applyFill="1" applyBorder="1" applyAlignment="1">
      <alignment horizontal="center" vertical="center"/>
      <protection/>
    </xf>
    <xf numFmtId="0" fontId="9" fillId="0" borderId="39" xfId="33" applyFont="1" applyFill="1" applyBorder="1" applyAlignment="1">
      <alignment horizontal="center" vertical="center"/>
      <protection/>
    </xf>
    <xf numFmtId="0" fontId="9" fillId="0" borderId="40" xfId="33" applyFont="1" applyFill="1" applyBorder="1" applyAlignment="1">
      <alignment horizontal="center" vertical="center"/>
      <protection/>
    </xf>
    <xf numFmtId="2" fontId="9" fillId="0" borderId="30" xfId="33" applyNumberFormat="1" applyFont="1" applyFill="1" applyBorder="1" applyAlignment="1">
      <alignment horizontal="center" vertical="center" textRotation="90"/>
      <protection/>
    </xf>
    <xf numFmtId="2" fontId="9" fillId="0" borderId="36" xfId="33" applyNumberFormat="1" applyFont="1" applyFill="1" applyBorder="1" applyAlignment="1">
      <alignment horizontal="center" vertical="center" textRotation="90"/>
      <protection/>
    </xf>
    <xf numFmtId="2" fontId="9" fillId="0" borderId="37" xfId="33" applyNumberFormat="1" applyFont="1" applyFill="1" applyBorder="1" applyAlignment="1">
      <alignment horizontal="center" vertical="center" textRotation="90"/>
      <protection/>
    </xf>
    <xf numFmtId="0" fontId="4" fillId="0" borderId="30" xfId="33" applyFont="1" applyFill="1" applyBorder="1" applyAlignment="1">
      <alignment horizontal="center" vertical="center" wrapText="1"/>
      <protection/>
    </xf>
    <xf numFmtId="0" fontId="4" fillId="0" borderId="36" xfId="33" applyFont="1" applyFill="1" applyBorder="1" applyAlignment="1">
      <alignment horizontal="center" vertical="center" wrapText="1"/>
      <protection/>
    </xf>
    <xf numFmtId="0" fontId="4" fillId="0" borderId="37" xfId="33" applyFont="1" applyFill="1" applyBorder="1" applyAlignment="1">
      <alignment horizontal="center" vertical="center" wrapText="1"/>
      <protection/>
    </xf>
    <xf numFmtId="2" fontId="9" fillId="33" borderId="30" xfId="33" applyNumberFormat="1" applyFont="1" applyFill="1" applyBorder="1" applyAlignment="1">
      <alignment horizontal="center" vertical="center" textRotation="90"/>
      <protection/>
    </xf>
    <xf numFmtId="2" fontId="9" fillId="33" borderId="36" xfId="33" applyNumberFormat="1" applyFont="1" applyFill="1" applyBorder="1" applyAlignment="1">
      <alignment horizontal="center" vertical="center" textRotation="90"/>
      <protection/>
    </xf>
    <xf numFmtId="2" fontId="9" fillId="33" borderId="37" xfId="33" applyNumberFormat="1" applyFont="1" applyFill="1" applyBorder="1" applyAlignment="1">
      <alignment horizontal="center" vertical="center" textRotation="90"/>
      <protection/>
    </xf>
    <xf numFmtId="2" fontId="9" fillId="0" borderId="30" xfId="33" applyNumberFormat="1" applyFont="1" applyFill="1" applyBorder="1" applyAlignment="1">
      <alignment horizontal="center" vertical="center"/>
      <protection/>
    </xf>
    <xf numFmtId="2" fontId="9" fillId="0" borderId="36" xfId="33" applyNumberFormat="1" applyFont="1" applyFill="1" applyBorder="1" applyAlignment="1">
      <alignment horizontal="center" vertical="center"/>
      <protection/>
    </xf>
    <xf numFmtId="2" fontId="9" fillId="0" borderId="37" xfId="33" applyNumberFormat="1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5" fillId="0" borderId="38" xfId="33" applyFont="1" applyFill="1" applyBorder="1" applyAlignment="1">
      <alignment horizontal="center" vertical="center" wrapText="1"/>
      <protection/>
    </xf>
    <xf numFmtId="0" fontId="5" fillId="0" borderId="41" xfId="33" applyFont="1" applyFill="1" applyBorder="1" applyAlignment="1">
      <alignment horizontal="center" vertical="center" wrapText="1"/>
      <protection/>
    </xf>
    <xf numFmtId="0" fontId="4" fillId="0" borderId="40" xfId="33" applyFont="1" applyFill="1" applyBorder="1" applyAlignment="1">
      <alignment horizontal="center" vertical="center" wrapText="1"/>
      <protection/>
    </xf>
    <xf numFmtId="0" fontId="4" fillId="0" borderId="34" xfId="33" applyFont="1" applyFill="1" applyBorder="1" applyAlignment="1">
      <alignment horizontal="center" vertical="center" wrapText="1"/>
      <protection/>
    </xf>
    <xf numFmtId="0" fontId="9" fillId="0" borderId="17" xfId="33" applyFont="1" applyFill="1" applyBorder="1" applyAlignment="1">
      <alignment horizontal="center" vertical="center" wrapText="1"/>
      <protection/>
    </xf>
    <xf numFmtId="0" fontId="9" fillId="0" borderId="19" xfId="33" applyFont="1" applyFill="1" applyBorder="1" applyAlignment="1">
      <alignment horizontal="center" vertical="center" wrapText="1"/>
      <protection/>
    </xf>
    <xf numFmtId="0" fontId="9" fillId="0" borderId="26" xfId="33" applyFont="1" applyFill="1" applyBorder="1" applyAlignment="1">
      <alignment horizontal="center" vertical="center" wrapText="1"/>
      <protection/>
    </xf>
    <xf numFmtId="0" fontId="9" fillId="33" borderId="32" xfId="33" applyFont="1" applyFill="1" applyBorder="1" applyAlignment="1">
      <alignment horizontal="center" vertical="center"/>
      <protection/>
    </xf>
    <xf numFmtId="0" fontId="9" fillId="33" borderId="42" xfId="33" applyFont="1" applyFill="1" applyBorder="1" applyAlignment="1">
      <alignment horizontal="center" vertical="center"/>
      <protection/>
    </xf>
    <xf numFmtId="0" fontId="9" fillId="33" borderId="43" xfId="33" applyFont="1" applyFill="1" applyBorder="1" applyAlignment="1">
      <alignment horizontal="center" vertical="center"/>
      <protection/>
    </xf>
    <xf numFmtId="0" fontId="9" fillId="0" borderId="41" xfId="33" applyFont="1" applyFill="1" applyBorder="1" applyAlignment="1">
      <alignment horizontal="center" vertical="center"/>
      <protection/>
    </xf>
    <xf numFmtId="0" fontId="9" fillId="33" borderId="10" xfId="33" applyFont="1" applyFill="1" applyBorder="1" applyAlignment="1">
      <alignment horizontal="center" vertical="center"/>
      <protection/>
    </xf>
    <xf numFmtId="0" fontId="9" fillId="33" borderId="38" xfId="33" applyFont="1" applyFill="1" applyBorder="1" applyAlignment="1">
      <alignment horizontal="center" vertical="center"/>
      <protection/>
    </xf>
    <xf numFmtId="0" fontId="9" fillId="33" borderId="41" xfId="33" applyFont="1" applyFill="1" applyBorder="1" applyAlignment="1">
      <alignment horizontal="center" vertical="center"/>
      <protection/>
    </xf>
    <xf numFmtId="0" fontId="9" fillId="0" borderId="33" xfId="33" applyFont="1" applyFill="1" applyBorder="1" applyAlignment="1">
      <alignment horizontal="center" vertical="center" wrapText="1"/>
      <protection/>
    </xf>
    <xf numFmtId="0" fontId="9" fillId="0" borderId="35" xfId="33" applyFont="1" applyFill="1" applyBorder="1" applyAlignment="1">
      <alignment horizontal="center" vertical="center" wrapText="1"/>
      <protection/>
    </xf>
    <xf numFmtId="0" fontId="5" fillId="33" borderId="10" xfId="33" applyFont="1" applyFill="1" applyBorder="1" applyAlignment="1">
      <alignment horizontal="center" vertical="center" wrapText="1"/>
      <protection/>
    </xf>
    <xf numFmtId="0" fontId="5" fillId="33" borderId="38" xfId="33" applyFont="1" applyFill="1" applyBorder="1" applyAlignment="1">
      <alignment horizontal="center" vertical="center" wrapText="1"/>
      <protection/>
    </xf>
    <xf numFmtId="0" fontId="5" fillId="33" borderId="41" xfId="33" applyFont="1" applyFill="1" applyBorder="1" applyAlignment="1">
      <alignment horizontal="center" vertical="center" wrapText="1"/>
      <protection/>
    </xf>
    <xf numFmtId="0" fontId="4" fillId="0" borderId="33" xfId="33" applyFont="1" applyFill="1" applyBorder="1" applyAlignment="1">
      <alignment horizontal="center" vertical="center" wrapText="1"/>
      <protection/>
    </xf>
    <xf numFmtId="0" fontId="4" fillId="0" borderId="28" xfId="33" applyFont="1" applyFill="1" applyBorder="1" applyAlignment="1">
      <alignment horizontal="center" vertical="center" wrapText="1"/>
      <protection/>
    </xf>
    <xf numFmtId="0" fontId="4" fillId="0" borderId="31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4" fillId="0" borderId="12" xfId="33" applyFont="1" applyFill="1" applyBorder="1" applyAlignment="1">
      <alignment horizontal="center" vertical="center" wrapText="1"/>
      <protection/>
    </xf>
    <xf numFmtId="0" fontId="4" fillId="0" borderId="44" xfId="33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9" fillId="0" borderId="44" xfId="34" applyFont="1" applyFill="1" applyBorder="1" applyAlignment="1">
      <alignment horizontal="center" vertical="center" wrapText="1"/>
      <protection/>
    </xf>
    <xf numFmtId="0" fontId="9" fillId="0" borderId="28" xfId="34" applyFont="1" applyFill="1" applyBorder="1" applyAlignment="1">
      <alignment horizontal="center" vertical="center" wrapText="1"/>
      <protection/>
    </xf>
    <xf numFmtId="0" fontId="9" fillId="0" borderId="35" xfId="34" applyFont="1" applyFill="1" applyBorder="1" applyAlignment="1">
      <alignment horizontal="center" vertical="center" wrapText="1"/>
      <protection/>
    </xf>
    <xf numFmtId="0" fontId="9" fillId="0" borderId="33" xfId="34" applyFont="1" applyFill="1" applyBorder="1" applyAlignment="1">
      <alignment horizontal="center" vertical="center" wrapText="1"/>
      <protection/>
    </xf>
    <xf numFmtId="0" fontId="9" fillId="0" borderId="31" xfId="34" applyFont="1" applyFill="1" applyBorder="1" applyAlignment="1">
      <alignment horizontal="center" vertical="center" wrapText="1"/>
      <protection/>
    </xf>
    <xf numFmtId="0" fontId="10" fillId="0" borderId="33" xfId="34" applyFont="1" applyFill="1" applyBorder="1" applyAlignment="1">
      <alignment horizontal="center" vertical="center" wrapText="1"/>
      <protection/>
    </xf>
    <xf numFmtId="0" fontId="10" fillId="0" borderId="28" xfId="34" applyFont="1" applyFill="1" applyBorder="1" applyAlignment="1">
      <alignment horizontal="center" vertical="center" wrapText="1"/>
      <protection/>
    </xf>
    <xf numFmtId="0" fontId="10" fillId="0" borderId="31" xfId="34" applyFont="1" applyFill="1" applyBorder="1" applyAlignment="1">
      <alignment horizontal="center" vertical="center" wrapText="1"/>
      <protection/>
    </xf>
    <xf numFmtId="0" fontId="10" fillId="0" borderId="44" xfId="34" applyFont="1" applyFill="1" applyBorder="1" applyAlignment="1">
      <alignment horizontal="center" vertical="center" wrapText="1"/>
      <protection/>
    </xf>
    <xf numFmtId="0" fontId="10" fillId="0" borderId="35" xfId="34" applyFont="1" applyFill="1" applyBorder="1" applyAlignment="1">
      <alignment horizontal="center" vertical="center" wrapText="1"/>
      <protection/>
    </xf>
    <xf numFmtId="0" fontId="3" fillId="0" borderId="0" xfId="33" applyFont="1" applyFill="1" applyAlignment="1">
      <alignment horizontal="center" vertical="center" wrapText="1"/>
      <protection/>
    </xf>
    <xf numFmtId="0" fontId="6" fillId="0" borderId="0" xfId="33" applyFont="1" applyFill="1" applyAlignment="1">
      <alignment horizontal="center" vertical="center" wrapText="1"/>
      <protection/>
    </xf>
    <xf numFmtId="0" fontId="7" fillId="0" borderId="0" xfId="33" applyFont="1" applyFill="1" applyBorder="1" applyAlignment="1">
      <alignment horizontal="center" vertical="center" wrapText="1"/>
      <protection/>
    </xf>
    <xf numFmtId="0" fontId="5" fillId="0" borderId="39" xfId="33" applyFont="1" applyFill="1" applyBorder="1" applyAlignment="1">
      <alignment horizontal="center" vertical="center" wrapText="1"/>
      <protection/>
    </xf>
    <xf numFmtId="0" fontId="5" fillId="0" borderId="40" xfId="33" applyFont="1" applyFill="1" applyBorder="1" applyAlignment="1">
      <alignment horizontal="center" vertical="center" wrapText="1"/>
      <protection/>
    </xf>
    <xf numFmtId="0" fontId="8" fillId="0" borderId="32" xfId="33" applyFont="1" applyFill="1" applyBorder="1" applyAlignment="1">
      <alignment horizontal="center" vertical="center" wrapText="1"/>
      <protection/>
    </xf>
    <xf numFmtId="0" fontId="8" fillId="0" borderId="42" xfId="33" applyFont="1" applyFill="1" applyBorder="1" applyAlignment="1">
      <alignment horizontal="center" vertical="center" wrapText="1"/>
      <protection/>
    </xf>
    <xf numFmtId="0" fontId="9" fillId="0" borderId="11" xfId="33" applyNumberFormat="1" applyFont="1" applyFill="1" applyBorder="1" applyAlignment="1">
      <alignment horizontal="center" vertical="center" wrapText="1"/>
      <protection/>
    </xf>
    <xf numFmtId="0" fontId="9" fillId="0" borderId="45" xfId="33" applyNumberFormat="1" applyFont="1" applyFill="1" applyBorder="1" applyAlignment="1">
      <alignment horizontal="center" vertical="center" wrapText="1"/>
      <protection/>
    </xf>
    <xf numFmtId="0" fontId="9" fillId="0" borderId="22" xfId="3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2 2 2" xfId="35"/>
    <cellStyle name="Normal 9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tabSelected="1" zoomScalePageLayoutView="0" workbookViewId="0" topLeftCell="A2">
      <pane ySplit="6" topLeftCell="A87" activePane="bottomLeft" state="frozen"/>
      <selection pane="topLeft" activeCell="A2" sqref="A2"/>
      <selection pane="bottomLeft" activeCell="A3" sqref="A3:W3"/>
    </sheetView>
  </sheetViews>
  <sheetFormatPr defaultColWidth="9.140625" defaultRowHeight="15"/>
  <cols>
    <col min="1" max="1" width="4.00390625" style="2" bestFit="1" customWidth="1"/>
    <col min="2" max="2" width="19.421875" style="2" customWidth="1"/>
    <col min="3" max="3" width="29.00390625" style="2" customWidth="1"/>
    <col min="4" max="4" width="11.7109375" style="2" bestFit="1" customWidth="1"/>
    <col min="5" max="5" width="10.140625" style="2" bestFit="1" customWidth="1"/>
    <col min="6" max="6" width="7.28125" style="2" bestFit="1" customWidth="1"/>
    <col min="7" max="7" width="11.7109375" style="2" bestFit="1" customWidth="1"/>
    <col min="8" max="8" width="10.140625" style="2" bestFit="1" customWidth="1"/>
    <col min="9" max="9" width="11.57421875" style="2" customWidth="1"/>
    <col min="10" max="10" width="8.8515625" style="2" bestFit="1" customWidth="1"/>
    <col min="11" max="11" width="8.28125" style="2" bestFit="1" customWidth="1"/>
    <col min="12" max="12" width="7.421875" style="2" customWidth="1"/>
    <col min="13" max="13" width="8.00390625" style="2" customWidth="1"/>
    <col min="14" max="14" width="10.140625" style="37" customWidth="1"/>
    <col min="15" max="15" width="10.140625" style="2" bestFit="1" customWidth="1"/>
    <col min="16" max="16" width="10.140625" style="37" bestFit="1" customWidth="1"/>
    <col min="17" max="18" width="11.7109375" style="2" bestFit="1" customWidth="1"/>
    <col min="19" max="19" width="11.28125" style="2" customWidth="1"/>
    <col min="20" max="20" width="7.00390625" style="2" bestFit="1" customWidth="1"/>
    <col min="21" max="21" width="6.7109375" style="2" customWidth="1"/>
    <col min="22" max="22" width="7.421875" style="2" customWidth="1"/>
    <col min="23" max="23" width="9.28125" style="2" customWidth="1"/>
    <col min="24" max="24" width="12.7109375" style="2" bestFit="1" customWidth="1"/>
    <col min="25" max="25" width="9.140625" style="2" bestFit="1" customWidth="1"/>
    <col min="26" max="26" width="5.8515625" style="2" bestFit="1" customWidth="1"/>
    <col min="27" max="222" width="9.140625" style="2" customWidth="1"/>
    <col min="223" max="223" width="3.421875" style="2" customWidth="1"/>
    <col min="224" max="224" width="15.00390625" style="2" customWidth="1"/>
    <col min="225" max="225" width="16.28125" style="2" customWidth="1"/>
    <col min="226" max="226" width="15.421875" style="2" customWidth="1"/>
    <col min="227" max="227" width="14.57421875" style="2" customWidth="1"/>
    <col min="228" max="228" width="12.8515625" style="2" customWidth="1"/>
    <col min="229" max="232" width="8.28125" style="2" customWidth="1"/>
    <col min="233" max="233" width="11.7109375" style="2" customWidth="1"/>
    <col min="234" max="237" width="8.28125" style="2" customWidth="1"/>
    <col min="238" max="238" width="11.7109375" style="2" customWidth="1"/>
    <col min="239" max="242" width="8.28125" style="2" customWidth="1"/>
    <col min="243" max="243" width="11.7109375" style="2" customWidth="1"/>
    <col min="244" max="247" width="8.28125" style="2" customWidth="1"/>
    <col min="248" max="248" width="11.7109375" style="2" customWidth="1"/>
    <col min="249" max="16384" width="9.140625" style="2" customWidth="1"/>
  </cols>
  <sheetData>
    <row r="1" spans="1:24" ht="28.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"/>
    </row>
    <row r="2" spans="1:23" ht="21.75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1:23" ht="21" thickBot="1">
      <c r="A3" s="124" t="s">
        <v>33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17.25" thickBot="1">
      <c r="A4" s="125" t="s">
        <v>2</v>
      </c>
      <c r="B4" s="127" t="s">
        <v>3</v>
      </c>
      <c r="C4" s="129" t="s">
        <v>4</v>
      </c>
      <c r="D4" s="131" t="s">
        <v>5</v>
      </c>
      <c r="E4" s="131"/>
      <c r="F4" s="131"/>
      <c r="G4" s="131"/>
      <c r="H4" s="131"/>
      <c r="I4" s="131"/>
      <c r="J4" s="131"/>
      <c r="K4" s="131"/>
      <c r="L4" s="131"/>
      <c r="M4" s="131"/>
      <c r="N4" s="131" t="s">
        <v>6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17.25" thickBot="1">
      <c r="A5" s="126"/>
      <c r="B5" s="128"/>
      <c r="C5" s="130"/>
      <c r="D5" s="115" t="s">
        <v>7</v>
      </c>
      <c r="E5" s="113"/>
      <c r="F5" s="113"/>
      <c r="G5" s="113"/>
      <c r="H5" s="114"/>
      <c r="I5" s="115" t="s">
        <v>8</v>
      </c>
      <c r="J5" s="113"/>
      <c r="K5" s="113"/>
      <c r="L5" s="113"/>
      <c r="M5" s="116"/>
      <c r="N5" s="112" t="s">
        <v>7</v>
      </c>
      <c r="O5" s="113"/>
      <c r="P5" s="113"/>
      <c r="Q5" s="113"/>
      <c r="R5" s="114"/>
      <c r="S5" s="115" t="s">
        <v>8</v>
      </c>
      <c r="T5" s="113"/>
      <c r="U5" s="113"/>
      <c r="V5" s="113"/>
      <c r="W5" s="116"/>
    </row>
    <row r="6" spans="1:23" ht="17.25" thickBot="1">
      <c r="A6" s="126"/>
      <c r="B6" s="128"/>
      <c r="C6" s="130"/>
      <c r="D6" s="117" t="s">
        <v>9</v>
      </c>
      <c r="E6" s="118"/>
      <c r="F6" s="118"/>
      <c r="G6" s="118"/>
      <c r="H6" s="119"/>
      <c r="I6" s="117" t="s">
        <v>9</v>
      </c>
      <c r="J6" s="118"/>
      <c r="K6" s="118"/>
      <c r="L6" s="118"/>
      <c r="M6" s="119"/>
      <c r="N6" s="120" t="s">
        <v>9</v>
      </c>
      <c r="O6" s="118"/>
      <c r="P6" s="118"/>
      <c r="Q6" s="118"/>
      <c r="R6" s="121"/>
      <c r="S6" s="117" t="s">
        <v>9</v>
      </c>
      <c r="T6" s="118"/>
      <c r="U6" s="118"/>
      <c r="V6" s="118"/>
      <c r="W6" s="119"/>
    </row>
    <row r="7" spans="1:23" ht="57" thickBot="1">
      <c r="A7" s="126"/>
      <c r="B7" s="128"/>
      <c r="C7" s="130"/>
      <c r="D7" s="3" t="s">
        <v>10</v>
      </c>
      <c r="E7" s="4" t="s">
        <v>11</v>
      </c>
      <c r="F7" s="4" t="s">
        <v>12</v>
      </c>
      <c r="G7" s="4" t="s">
        <v>13</v>
      </c>
      <c r="H7" s="5" t="s">
        <v>14</v>
      </c>
      <c r="I7" s="3" t="s">
        <v>10</v>
      </c>
      <c r="J7" s="4" t="s">
        <v>11</v>
      </c>
      <c r="K7" s="4" t="s">
        <v>12</v>
      </c>
      <c r="L7" s="4" t="s">
        <v>13</v>
      </c>
      <c r="M7" s="5" t="s">
        <v>14</v>
      </c>
      <c r="N7" s="42" t="s">
        <v>10</v>
      </c>
      <c r="O7" s="4" t="s">
        <v>11</v>
      </c>
      <c r="P7" s="44" t="s">
        <v>12</v>
      </c>
      <c r="Q7" s="4" t="s">
        <v>13</v>
      </c>
      <c r="R7" s="6" t="s">
        <v>14</v>
      </c>
      <c r="S7" s="3" t="s">
        <v>10</v>
      </c>
      <c r="T7" s="4" t="s">
        <v>11</v>
      </c>
      <c r="U7" s="4" t="s">
        <v>12</v>
      </c>
      <c r="V7" s="4" t="s">
        <v>13</v>
      </c>
      <c r="W7" s="5" t="s">
        <v>14</v>
      </c>
    </row>
    <row r="8" spans="1:23" ht="15" thickBot="1">
      <c r="A8" s="51">
        <v>1</v>
      </c>
      <c r="B8" s="52">
        <v>2</v>
      </c>
      <c r="C8" s="53">
        <v>3</v>
      </c>
      <c r="D8" s="104">
        <v>4</v>
      </c>
      <c r="E8" s="105"/>
      <c r="F8" s="105"/>
      <c r="G8" s="105"/>
      <c r="H8" s="106"/>
      <c r="I8" s="107">
        <v>5</v>
      </c>
      <c r="J8" s="108"/>
      <c r="K8" s="108"/>
      <c r="L8" s="108"/>
      <c r="M8" s="109"/>
      <c r="N8" s="110">
        <v>6</v>
      </c>
      <c r="O8" s="105"/>
      <c r="P8" s="105"/>
      <c r="Q8" s="105"/>
      <c r="R8" s="111"/>
      <c r="S8" s="104">
        <v>7</v>
      </c>
      <c r="T8" s="105"/>
      <c r="U8" s="105"/>
      <c r="V8" s="105"/>
      <c r="W8" s="106"/>
    </row>
    <row r="9" spans="1:23" ht="66" customHeight="1" thickBot="1">
      <c r="A9" s="75">
        <v>1</v>
      </c>
      <c r="B9" s="84" t="s">
        <v>28</v>
      </c>
      <c r="C9" s="33" t="s">
        <v>15</v>
      </c>
      <c r="D9" s="81">
        <v>3197.69</v>
      </c>
      <c r="E9" s="81">
        <v>3112.72</v>
      </c>
      <c r="F9" s="81">
        <v>0</v>
      </c>
      <c r="G9" s="81">
        <v>351.12</v>
      </c>
      <c r="H9" s="81">
        <v>927.72</v>
      </c>
      <c r="I9" s="56">
        <v>169.45</v>
      </c>
      <c r="J9" s="56">
        <v>0</v>
      </c>
      <c r="K9" s="56">
        <v>0</v>
      </c>
      <c r="L9" s="56">
        <v>0</v>
      </c>
      <c r="M9" s="56">
        <v>0</v>
      </c>
      <c r="N9" s="81">
        <v>9.19</v>
      </c>
      <c r="O9" s="81">
        <v>0.8</v>
      </c>
      <c r="P9" s="81">
        <v>143.87</v>
      </c>
      <c r="Q9" s="81">
        <v>24.77</v>
      </c>
      <c r="R9" s="81">
        <v>38.04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</row>
    <row r="10" spans="1:23" ht="49.5" customHeight="1" thickBot="1">
      <c r="A10" s="76"/>
      <c r="B10" s="85"/>
      <c r="C10" s="35" t="s">
        <v>16</v>
      </c>
      <c r="D10" s="82"/>
      <c r="E10" s="82"/>
      <c r="F10" s="82"/>
      <c r="G10" s="82"/>
      <c r="H10" s="82"/>
      <c r="I10" s="56">
        <v>72.56</v>
      </c>
      <c r="J10" s="56">
        <v>0</v>
      </c>
      <c r="K10" s="56">
        <v>0</v>
      </c>
      <c r="L10" s="56">
        <v>0</v>
      </c>
      <c r="M10" s="56">
        <v>0</v>
      </c>
      <c r="N10" s="82"/>
      <c r="O10" s="82"/>
      <c r="P10" s="82"/>
      <c r="Q10" s="82"/>
      <c r="R10" s="82"/>
      <c r="S10" s="56">
        <v>0</v>
      </c>
      <c r="T10" s="56">
        <v>0</v>
      </c>
      <c r="U10" s="56">
        <v>0</v>
      </c>
      <c r="V10" s="56">
        <v>0</v>
      </c>
      <c r="W10" s="56">
        <v>0</v>
      </c>
    </row>
    <row r="11" spans="1:23" ht="54" customHeight="1" thickBot="1">
      <c r="A11" s="76"/>
      <c r="B11" s="85"/>
      <c r="C11" s="35" t="s">
        <v>17</v>
      </c>
      <c r="D11" s="82"/>
      <c r="E11" s="82"/>
      <c r="F11" s="82"/>
      <c r="G11" s="82"/>
      <c r="H11" s="82"/>
      <c r="I11" s="56">
        <v>30</v>
      </c>
      <c r="J11" s="56">
        <v>0</v>
      </c>
      <c r="K11" s="56">
        <v>0</v>
      </c>
      <c r="L11" s="56">
        <v>0</v>
      </c>
      <c r="M11" s="56">
        <v>0</v>
      </c>
      <c r="N11" s="82"/>
      <c r="O11" s="82"/>
      <c r="P11" s="82"/>
      <c r="Q11" s="82"/>
      <c r="R11" s="82"/>
      <c r="S11" s="56">
        <v>0</v>
      </c>
      <c r="T11" s="56">
        <v>0</v>
      </c>
      <c r="U11" s="56">
        <v>0</v>
      </c>
      <c r="V11" s="56">
        <v>0</v>
      </c>
      <c r="W11" s="56">
        <v>0</v>
      </c>
    </row>
    <row r="12" spans="1:23" ht="48" customHeight="1" thickBot="1">
      <c r="A12" s="76"/>
      <c r="B12" s="85"/>
      <c r="C12" s="35" t="s">
        <v>18</v>
      </c>
      <c r="D12" s="82"/>
      <c r="E12" s="82"/>
      <c r="F12" s="82"/>
      <c r="G12" s="82"/>
      <c r="H12" s="82"/>
      <c r="I12" s="56">
        <v>550</v>
      </c>
      <c r="J12" s="56">
        <v>0</v>
      </c>
      <c r="K12" s="56">
        <v>0</v>
      </c>
      <c r="L12" s="56">
        <v>0</v>
      </c>
      <c r="M12" s="56">
        <v>0</v>
      </c>
      <c r="N12" s="82"/>
      <c r="O12" s="82"/>
      <c r="P12" s="82"/>
      <c r="Q12" s="82"/>
      <c r="R12" s="82"/>
      <c r="S12" s="56">
        <v>0</v>
      </c>
      <c r="T12" s="56">
        <v>0</v>
      </c>
      <c r="U12" s="56">
        <v>0</v>
      </c>
      <c r="V12" s="56">
        <v>0</v>
      </c>
      <c r="W12" s="56">
        <v>0</v>
      </c>
    </row>
    <row r="13" spans="1:23" ht="30" customHeight="1" thickBot="1">
      <c r="A13" s="76"/>
      <c r="B13" s="85"/>
      <c r="C13" s="35" t="s">
        <v>19</v>
      </c>
      <c r="D13" s="82"/>
      <c r="E13" s="82"/>
      <c r="F13" s="82"/>
      <c r="G13" s="82"/>
      <c r="H13" s="82"/>
      <c r="I13" s="56">
        <v>74.5</v>
      </c>
      <c r="J13" s="56">
        <v>0</v>
      </c>
      <c r="K13" s="56">
        <v>0</v>
      </c>
      <c r="L13" s="56">
        <v>0</v>
      </c>
      <c r="M13" s="56">
        <v>0</v>
      </c>
      <c r="N13" s="82"/>
      <c r="O13" s="82"/>
      <c r="P13" s="82"/>
      <c r="Q13" s="82"/>
      <c r="R13" s="82"/>
      <c r="S13" s="56">
        <v>0</v>
      </c>
      <c r="T13" s="56">
        <v>0</v>
      </c>
      <c r="U13" s="56">
        <v>0</v>
      </c>
      <c r="V13" s="56">
        <v>0</v>
      </c>
      <c r="W13" s="56">
        <v>0</v>
      </c>
    </row>
    <row r="14" spans="1:23" ht="30" customHeight="1" thickBot="1">
      <c r="A14" s="76"/>
      <c r="B14" s="85"/>
      <c r="C14" s="35" t="s">
        <v>20</v>
      </c>
      <c r="D14" s="82"/>
      <c r="E14" s="82"/>
      <c r="F14" s="82"/>
      <c r="G14" s="82"/>
      <c r="H14" s="82"/>
      <c r="I14" s="56">
        <v>22</v>
      </c>
      <c r="J14" s="56">
        <v>0</v>
      </c>
      <c r="K14" s="56">
        <v>0</v>
      </c>
      <c r="L14" s="56">
        <v>0</v>
      </c>
      <c r="M14" s="56">
        <v>0</v>
      </c>
      <c r="N14" s="82"/>
      <c r="O14" s="82"/>
      <c r="P14" s="82"/>
      <c r="Q14" s="82"/>
      <c r="R14" s="82"/>
      <c r="S14" s="56">
        <v>0</v>
      </c>
      <c r="T14" s="56">
        <v>0</v>
      </c>
      <c r="U14" s="56">
        <v>0</v>
      </c>
      <c r="V14" s="56">
        <v>0</v>
      </c>
      <c r="W14" s="56">
        <v>0</v>
      </c>
    </row>
    <row r="15" spans="1:23" ht="30" customHeight="1" thickBot="1">
      <c r="A15" s="76"/>
      <c r="B15" s="85"/>
      <c r="C15" s="35" t="s">
        <v>21</v>
      </c>
      <c r="D15" s="82"/>
      <c r="E15" s="82"/>
      <c r="F15" s="82"/>
      <c r="G15" s="82"/>
      <c r="H15" s="82"/>
      <c r="I15" s="56">
        <v>20.7</v>
      </c>
      <c r="J15" s="56">
        <v>0</v>
      </c>
      <c r="K15" s="56">
        <v>0</v>
      </c>
      <c r="L15" s="56">
        <v>0</v>
      </c>
      <c r="M15" s="56">
        <v>0</v>
      </c>
      <c r="N15" s="82"/>
      <c r="O15" s="82"/>
      <c r="P15" s="82"/>
      <c r="Q15" s="82"/>
      <c r="R15" s="82"/>
      <c r="S15" s="56">
        <v>0</v>
      </c>
      <c r="T15" s="56">
        <v>0</v>
      </c>
      <c r="U15" s="56">
        <v>0</v>
      </c>
      <c r="V15" s="56">
        <v>0</v>
      </c>
      <c r="W15" s="56">
        <v>0</v>
      </c>
    </row>
    <row r="16" spans="1:23" ht="30" customHeight="1" thickBot="1">
      <c r="A16" s="77"/>
      <c r="B16" s="86"/>
      <c r="C16" s="36" t="s">
        <v>22</v>
      </c>
      <c r="D16" s="83"/>
      <c r="E16" s="83"/>
      <c r="F16" s="83"/>
      <c r="G16" s="83"/>
      <c r="H16" s="83"/>
      <c r="I16" s="56">
        <v>237.5</v>
      </c>
      <c r="J16" s="56">
        <v>0</v>
      </c>
      <c r="K16" s="56">
        <v>0</v>
      </c>
      <c r="L16" s="56">
        <v>0</v>
      </c>
      <c r="M16" s="56">
        <v>0</v>
      </c>
      <c r="N16" s="83"/>
      <c r="O16" s="83"/>
      <c r="P16" s="83"/>
      <c r="Q16" s="83"/>
      <c r="R16" s="83"/>
      <c r="S16" s="56">
        <v>0</v>
      </c>
      <c r="T16" s="56">
        <v>0</v>
      </c>
      <c r="U16" s="56">
        <v>0</v>
      </c>
      <c r="V16" s="56">
        <v>0</v>
      </c>
      <c r="W16" s="56">
        <v>0</v>
      </c>
    </row>
    <row r="17" spans="1:25" s="49" customFormat="1" ht="98.25" customHeight="1" thickBot="1">
      <c r="A17" s="46"/>
      <c r="B17" s="66" t="s">
        <v>23</v>
      </c>
      <c r="C17" s="67"/>
      <c r="D17" s="38">
        <f>D9+E9+F9+G9+H9</f>
        <v>7589.25</v>
      </c>
      <c r="E17" s="45"/>
      <c r="F17" s="45"/>
      <c r="G17" s="45"/>
      <c r="H17" s="45"/>
      <c r="I17" s="48">
        <f>SUM(I9:I16)</f>
        <v>1176.71</v>
      </c>
      <c r="J17" s="47">
        <f>SUM(J9:J16)</f>
        <v>0</v>
      </c>
      <c r="K17" s="47">
        <f>SUM(K9:K16)</f>
        <v>0</v>
      </c>
      <c r="L17" s="47">
        <f>SUM(L9:L16)</f>
        <v>0</v>
      </c>
      <c r="M17" s="47">
        <f>SUM(M9:M16)</f>
        <v>0</v>
      </c>
      <c r="N17" s="38">
        <f>N9+O9+P9+Q9+R9</f>
        <v>216.67000000000002</v>
      </c>
      <c r="O17" s="38"/>
      <c r="P17" s="38"/>
      <c r="Q17" s="38"/>
      <c r="R17" s="38"/>
      <c r="S17" s="47">
        <f>SUM(S9:S16)</f>
        <v>0</v>
      </c>
      <c r="T17" s="47">
        <f>SUM(T9:T16)</f>
        <v>0</v>
      </c>
      <c r="U17" s="47">
        <f>SUM(U9:U16)</f>
        <v>0</v>
      </c>
      <c r="V17" s="47">
        <f>SUM(V9:V16)</f>
        <v>0</v>
      </c>
      <c r="W17" s="47">
        <f>SUM(W9:W16)</f>
        <v>0</v>
      </c>
      <c r="Y17" s="50"/>
    </row>
    <row r="18" spans="1:23" ht="18" customHeight="1" thickBot="1">
      <c r="A18" s="75">
        <v>2</v>
      </c>
      <c r="B18" s="84" t="s">
        <v>29</v>
      </c>
      <c r="C18" s="33" t="s">
        <v>15</v>
      </c>
      <c r="D18" s="72">
        <v>10254.15</v>
      </c>
      <c r="E18" s="72">
        <v>2940.13</v>
      </c>
      <c r="F18" s="72">
        <v>0</v>
      </c>
      <c r="G18" s="72">
        <v>504.05</v>
      </c>
      <c r="H18" s="72">
        <v>1818.35</v>
      </c>
      <c r="I18" s="34">
        <v>164.1</v>
      </c>
      <c r="J18" s="34">
        <v>2</v>
      </c>
      <c r="K18" s="34">
        <v>0</v>
      </c>
      <c r="L18" s="34">
        <v>0</v>
      </c>
      <c r="M18" s="34">
        <v>0</v>
      </c>
      <c r="N18" s="72">
        <v>63.32</v>
      </c>
      <c r="O18" s="72">
        <v>1.44</v>
      </c>
      <c r="P18" s="72">
        <v>0</v>
      </c>
      <c r="Q18" s="72">
        <v>79.66</v>
      </c>
      <c r="R18" s="72">
        <v>405.06</v>
      </c>
      <c r="S18" s="34">
        <v>0.82</v>
      </c>
      <c r="T18" s="34">
        <v>0</v>
      </c>
      <c r="U18" s="34">
        <v>0</v>
      </c>
      <c r="V18" s="34">
        <v>0</v>
      </c>
      <c r="W18" s="34">
        <v>0</v>
      </c>
    </row>
    <row r="19" spans="1:23" ht="27.75" thickBot="1">
      <c r="A19" s="76"/>
      <c r="B19" s="85"/>
      <c r="C19" s="35" t="s">
        <v>16</v>
      </c>
      <c r="D19" s="73"/>
      <c r="E19" s="73"/>
      <c r="F19" s="73"/>
      <c r="G19" s="73"/>
      <c r="H19" s="73"/>
      <c r="I19" s="34">
        <v>39</v>
      </c>
      <c r="J19" s="34">
        <v>0</v>
      </c>
      <c r="K19" s="34">
        <v>0</v>
      </c>
      <c r="L19" s="34">
        <v>0</v>
      </c>
      <c r="M19" s="34">
        <v>0</v>
      </c>
      <c r="N19" s="73"/>
      <c r="O19" s="73"/>
      <c r="P19" s="73"/>
      <c r="Q19" s="73"/>
      <c r="R19" s="73"/>
      <c r="S19" s="34">
        <v>0</v>
      </c>
      <c r="T19" s="34">
        <v>0</v>
      </c>
      <c r="U19" s="34">
        <v>0</v>
      </c>
      <c r="V19" s="34">
        <v>0</v>
      </c>
      <c r="W19" s="34">
        <v>0</v>
      </c>
    </row>
    <row r="20" spans="1:23" ht="41.25" thickBot="1">
      <c r="A20" s="76"/>
      <c r="B20" s="85"/>
      <c r="C20" s="35" t="s">
        <v>17</v>
      </c>
      <c r="D20" s="73"/>
      <c r="E20" s="73"/>
      <c r="F20" s="73"/>
      <c r="G20" s="73"/>
      <c r="H20" s="73"/>
      <c r="I20" s="34">
        <v>11.5</v>
      </c>
      <c r="J20" s="34">
        <v>0</v>
      </c>
      <c r="K20" s="34">
        <v>0</v>
      </c>
      <c r="L20" s="34">
        <v>0</v>
      </c>
      <c r="M20" s="34">
        <v>0</v>
      </c>
      <c r="N20" s="73"/>
      <c r="O20" s="73"/>
      <c r="P20" s="73"/>
      <c r="Q20" s="73"/>
      <c r="R20" s="73"/>
      <c r="S20" s="34">
        <v>0</v>
      </c>
      <c r="T20" s="34">
        <v>0</v>
      </c>
      <c r="U20" s="34">
        <v>0</v>
      </c>
      <c r="V20" s="34">
        <v>0</v>
      </c>
      <c r="W20" s="34">
        <v>0</v>
      </c>
    </row>
    <row r="21" spans="1:23" ht="41.25" thickBot="1">
      <c r="A21" s="76"/>
      <c r="B21" s="85"/>
      <c r="C21" s="35" t="s">
        <v>18</v>
      </c>
      <c r="D21" s="73"/>
      <c r="E21" s="73"/>
      <c r="F21" s="73"/>
      <c r="G21" s="73"/>
      <c r="H21" s="73"/>
      <c r="I21" s="34">
        <v>686.2</v>
      </c>
      <c r="J21" s="34">
        <v>1</v>
      </c>
      <c r="K21" s="34">
        <v>0</v>
      </c>
      <c r="L21" s="34">
        <v>0</v>
      </c>
      <c r="M21" s="34">
        <v>0</v>
      </c>
      <c r="N21" s="73"/>
      <c r="O21" s="73"/>
      <c r="P21" s="73"/>
      <c r="Q21" s="73"/>
      <c r="R21" s="73"/>
      <c r="S21" s="34">
        <v>0</v>
      </c>
      <c r="T21" s="34">
        <v>0</v>
      </c>
      <c r="U21" s="34">
        <v>0</v>
      </c>
      <c r="V21" s="34">
        <v>0</v>
      </c>
      <c r="W21" s="34">
        <v>0</v>
      </c>
    </row>
    <row r="22" spans="1:23" ht="27.75" thickBot="1">
      <c r="A22" s="76"/>
      <c r="B22" s="85"/>
      <c r="C22" s="35" t="s">
        <v>19</v>
      </c>
      <c r="D22" s="73"/>
      <c r="E22" s="73"/>
      <c r="F22" s="73"/>
      <c r="G22" s="73"/>
      <c r="H22" s="73"/>
      <c r="I22" s="34">
        <v>165.3</v>
      </c>
      <c r="J22" s="34">
        <v>0</v>
      </c>
      <c r="K22" s="34">
        <v>0</v>
      </c>
      <c r="L22" s="34">
        <v>0</v>
      </c>
      <c r="M22" s="34">
        <v>0</v>
      </c>
      <c r="N22" s="73"/>
      <c r="O22" s="73"/>
      <c r="P22" s="73"/>
      <c r="Q22" s="73"/>
      <c r="R22" s="73"/>
      <c r="S22" s="34">
        <v>0</v>
      </c>
      <c r="T22" s="34">
        <v>0</v>
      </c>
      <c r="U22" s="34">
        <v>0</v>
      </c>
      <c r="V22" s="34">
        <v>0</v>
      </c>
      <c r="W22" s="34">
        <v>0</v>
      </c>
    </row>
    <row r="23" spans="1:23" ht="54.75" thickBot="1">
      <c r="A23" s="76"/>
      <c r="B23" s="85"/>
      <c r="C23" s="35" t="s">
        <v>20</v>
      </c>
      <c r="D23" s="73"/>
      <c r="E23" s="73"/>
      <c r="F23" s="73"/>
      <c r="G23" s="73"/>
      <c r="H23" s="73"/>
      <c r="I23" s="34">
        <v>14.7</v>
      </c>
      <c r="J23" s="34">
        <v>0</v>
      </c>
      <c r="K23" s="34">
        <v>0</v>
      </c>
      <c r="L23" s="34">
        <v>0</v>
      </c>
      <c r="M23" s="34">
        <v>0</v>
      </c>
      <c r="N23" s="73"/>
      <c r="O23" s="73"/>
      <c r="P23" s="73"/>
      <c r="Q23" s="73"/>
      <c r="R23" s="73"/>
      <c r="S23" s="34">
        <v>0</v>
      </c>
      <c r="T23" s="34">
        <v>0</v>
      </c>
      <c r="U23" s="34">
        <v>0</v>
      </c>
      <c r="V23" s="34">
        <v>0</v>
      </c>
      <c r="W23" s="34">
        <v>0</v>
      </c>
    </row>
    <row r="24" spans="1:23" ht="27.75" thickBot="1">
      <c r="A24" s="76"/>
      <c r="B24" s="85"/>
      <c r="C24" s="35" t="s">
        <v>21</v>
      </c>
      <c r="D24" s="73"/>
      <c r="E24" s="73"/>
      <c r="F24" s="73"/>
      <c r="G24" s="73"/>
      <c r="H24" s="73"/>
      <c r="I24" s="34">
        <v>12.52</v>
      </c>
      <c r="J24" s="34">
        <v>0</v>
      </c>
      <c r="K24" s="34">
        <v>0</v>
      </c>
      <c r="L24" s="34">
        <v>0</v>
      </c>
      <c r="M24" s="34">
        <v>0</v>
      </c>
      <c r="N24" s="73"/>
      <c r="O24" s="73"/>
      <c r="P24" s="73"/>
      <c r="Q24" s="73"/>
      <c r="R24" s="73"/>
      <c r="S24" s="34">
        <v>0</v>
      </c>
      <c r="T24" s="34">
        <v>0</v>
      </c>
      <c r="U24" s="34">
        <v>0</v>
      </c>
      <c r="V24" s="34">
        <v>0</v>
      </c>
      <c r="W24" s="34">
        <v>0</v>
      </c>
    </row>
    <row r="25" spans="1:23" ht="27.75" thickBot="1">
      <c r="A25" s="77"/>
      <c r="B25" s="86"/>
      <c r="C25" s="36" t="s">
        <v>22</v>
      </c>
      <c r="D25" s="74"/>
      <c r="E25" s="74"/>
      <c r="F25" s="74"/>
      <c r="G25" s="74"/>
      <c r="H25" s="74"/>
      <c r="I25" s="34">
        <v>206.47</v>
      </c>
      <c r="J25" s="34">
        <v>2</v>
      </c>
      <c r="K25" s="34">
        <v>0</v>
      </c>
      <c r="L25" s="34">
        <v>0</v>
      </c>
      <c r="M25" s="34">
        <v>0</v>
      </c>
      <c r="N25" s="74"/>
      <c r="O25" s="74"/>
      <c r="P25" s="74"/>
      <c r="Q25" s="74"/>
      <c r="R25" s="74"/>
      <c r="S25" s="34">
        <v>0</v>
      </c>
      <c r="T25" s="34">
        <v>0</v>
      </c>
      <c r="U25" s="34">
        <v>0</v>
      </c>
      <c r="V25" s="34">
        <v>0</v>
      </c>
      <c r="W25" s="34">
        <v>0</v>
      </c>
    </row>
    <row r="26" spans="1:25" s="49" customFormat="1" ht="66.75" customHeight="1" thickBot="1">
      <c r="A26" s="46"/>
      <c r="B26" s="66" t="s">
        <v>23</v>
      </c>
      <c r="C26" s="67"/>
      <c r="D26" s="38">
        <f>D18+E18+F18+G18+H18</f>
        <v>15516.679999999998</v>
      </c>
      <c r="E26" s="45"/>
      <c r="F26" s="45"/>
      <c r="G26" s="45"/>
      <c r="H26" s="45"/>
      <c r="I26" s="48">
        <f>SUM(I18:I25)</f>
        <v>1299.7900000000002</v>
      </c>
      <c r="J26" s="47">
        <f>SUM(J18:J25)</f>
        <v>5</v>
      </c>
      <c r="K26" s="47">
        <f>SUM(K18:K25)</f>
        <v>0</v>
      </c>
      <c r="L26" s="47">
        <f>SUM(L18:L25)</f>
        <v>0</v>
      </c>
      <c r="M26" s="47">
        <f>SUM(M18:M25)</f>
        <v>0</v>
      </c>
      <c r="N26" s="38">
        <f>N18+O18+P18+Q18+R18</f>
        <v>549.48</v>
      </c>
      <c r="O26" s="45"/>
      <c r="P26" s="45"/>
      <c r="Q26" s="45"/>
      <c r="R26" s="45"/>
      <c r="S26" s="48">
        <f>SUM(S18:S25)</f>
        <v>0.82</v>
      </c>
      <c r="T26" s="48">
        <f>SUM(T18:T25)</f>
        <v>0</v>
      </c>
      <c r="U26" s="48">
        <f>SUM(U18:U25)</f>
        <v>0</v>
      </c>
      <c r="V26" s="48">
        <f>SUM(V18:V25)</f>
        <v>0</v>
      </c>
      <c r="W26" s="48">
        <f>SUM(W18:W25)</f>
        <v>0</v>
      </c>
      <c r="Y26" s="50"/>
    </row>
    <row r="27" spans="1:23" ht="18" customHeight="1" thickBot="1">
      <c r="A27" s="75">
        <v>3</v>
      </c>
      <c r="B27" s="84" t="s">
        <v>24</v>
      </c>
      <c r="C27" s="33" t="s">
        <v>15</v>
      </c>
      <c r="D27" s="72">
        <v>1980.25</v>
      </c>
      <c r="E27" s="72">
        <v>585.11</v>
      </c>
      <c r="F27" s="72">
        <v>0</v>
      </c>
      <c r="G27" s="72">
        <v>0</v>
      </c>
      <c r="H27" s="72">
        <v>31.71</v>
      </c>
      <c r="I27" s="34">
        <v>65</v>
      </c>
      <c r="J27" s="34">
        <v>39</v>
      </c>
      <c r="K27" s="34">
        <v>0</v>
      </c>
      <c r="L27" s="34">
        <v>0</v>
      </c>
      <c r="M27" s="34">
        <v>0</v>
      </c>
      <c r="N27" s="72">
        <v>193.45</v>
      </c>
      <c r="O27" s="72">
        <v>1.38</v>
      </c>
      <c r="P27" s="72">
        <v>0</v>
      </c>
      <c r="Q27" s="72">
        <v>0</v>
      </c>
      <c r="R27" s="72">
        <v>10.37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</row>
    <row r="28" spans="1:23" ht="27.75" thickBot="1">
      <c r="A28" s="76"/>
      <c r="B28" s="85"/>
      <c r="C28" s="35" t="s">
        <v>16</v>
      </c>
      <c r="D28" s="73"/>
      <c r="E28" s="73"/>
      <c r="F28" s="73"/>
      <c r="G28" s="73"/>
      <c r="H28" s="73"/>
      <c r="I28" s="34">
        <v>60</v>
      </c>
      <c r="J28" s="34">
        <v>33</v>
      </c>
      <c r="K28" s="34">
        <v>0</v>
      </c>
      <c r="L28" s="34">
        <v>0</v>
      </c>
      <c r="M28" s="34">
        <v>0</v>
      </c>
      <c r="N28" s="73"/>
      <c r="O28" s="73"/>
      <c r="P28" s="73"/>
      <c r="Q28" s="73"/>
      <c r="R28" s="73"/>
      <c r="S28" s="34">
        <v>0</v>
      </c>
      <c r="T28" s="34">
        <v>0</v>
      </c>
      <c r="U28" s="34">
        <v>0</v>
      </c>
      <c r="V28" s="34">
        <v>0</v>
      </c>
      <c r="W28" s="34">
        <v>0</v>
      </c>
    </row>
    <row r="29" spans="1:23" ht="41.25" thickBot="1">
      <c r="A29" s="76"/>
      <c r="B29" s="85"/>
      <c r="C29" s="35" t="s">
        <v>17</v>
      </c>
      <c r="D29" s="73"/>
      <c r="E29" s="73"/>
      <c r="F29" s="73"/>
      <c r="G29" s="73"/>
      <c r="H29" s="73"/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73"/>
      <c r="O29" s="73"/>
      <c r="P29" s="73"/>
      <c r="Q29" s="73"/>
      <c r="R29" s="73"/>
      <c r="S29" s="34">
        <v>0</v>
      </c>
      <c r="T29" s="34">
        <v>0</v>
      </c>
      <c r="U29" s="34">
        <v>0</v>
      </c>
      <c r="V29" s="34">
        <v>0</v>
      </c>
      <c r="W29" s="34">
        <v>0</v>
      </c>
    </row>
    <row r="30" spans="1:23" ht="41.25" thickBot="1">
      <c r="A30" s="76"/>
      <c r="B30" s="85"/>
      <c r="C30" s="35" t="s">
        <v>18</v>
      </c>
      <c r="D30" s="73"/>
      <c r="E30" s="73"/>
      <c r="F30" s="73"/>
      <c r="G30" s="73"/>
      <c r="H30" s="73"/>
      <c r="I30" s="34">
        <v>218</v>
      </c>
      <c r="J30" s="34">
        <v>19</v>
      </c>
      <c r="K30" s="34">
        <v>0</v>
      </c>
      <c r="L30" s="34">
        <v>0</v>
      </c>
      <c r="M30" s="34">
        <v>0</v>
      </c>
      <c r="N30" s="73"/>
      <c r="O30" s="73"/>
      <c r="P30" s="73"/>
      <c r="Q30" s="73"/>
      <c r="R30" s="73"/>
      <c r="S30" s="34">
        <v>30</v>
      </c>
      <c r="T30" s="34">
        <v>0</v>
      </c>
      <c r="U30" s="34">
        <v>0</v>
      </c>
      <c r="V30" s="34">
        <v>0</v>
      </c>
      <c r="W30" s="34">
        <v>0</v>
      </c>
    </row>
    <row r="31" spans="1:23" ht="27.75" thickBot="1">
      <c r="A31" s="76"/>
      <c r="B31" s="85"/>
      <c r="C31" s="35" t="s">
        <v>19</v>
      </c>
      <c r="D31" s="73"/>
      <c r="E31" s="73"/>
      <c r="F31" s="73"/>
      <c r="G31" s="73"/>
      <c r="H31" s="73"/>
      <c r="I31" s="34">
        <v>35</v>
      </c>
      <c r="J31" s="34">
        <v>13</v>
      </c>
      <c r="K31" s="34">
        <v>0</v>
      </c>
      <c r="L31" s="34">
        <v>0</v>
      </c>
      <c r="M31" s="34">
        <v>0</v>
      </c>
      <c r="N31" s="73"/>
      <c r="O31" s="73"/>
      <c r="P31" s="73"/>
      <c r="Q31" s="73"/>
      <c r="R31" s="73"/>
      <c r="S31" s="34">
        <v>0</v>
      </c>
      <c r="T31" s="34">
        <v>0</v>
      </c>
      <c r="U31" s="34">
        <v>0</v>
      </c>
      <c r="V31" s="34">
        <v>0</v>
      </c>
      <c r="W31" s="34">
        <v>0</v>
      </c>
    </row>
    <row r="32" spans="1:23" ht="54.75" thickBot="1">
      <c r="A32" s="76"/>
      <c r="B32" s="85"/>
      <c r="C32" s="35" t="s">
        <v>20</v>
      </c>
      <c r="D32" s="73"/>
      <c r="E32" s="73"/>
      <c r="F32" s="73"/>
      <c r="G32" s="73"/>
      <c r="H32" s="73"/>
      <c r="I32" s="34"/>
      <c r="J32" s="34">
        <v>0</v>
      </c>
      <c r="K32" s="34">
        <v>0</v>
      </c>
      <c r="L32" s="34">
        <v>0</v>
      </c>
      <c r="M32" s="34">
        <v>0</v>
      </c>
      <c r="N32" s="73"/>
      <c r="O32" s="73"/>
      <c r="P32" s="73"/>
      <c r="Q32" s="73"/>
      <c r="R32" s="73"/>
      <c r="S32" s="34">
        <v>0</v>
      </c>
      <c r="T32" s="34">
        <v>0</v>
      </c>
      <c r="U32" s="34">
        <v>0</v>
      </c>
      <c r="V32" s="34">
        <v>0</v>
      </c>
      <c r="W32" s="34">
        <v>0</v>
      </c>
    </row>
    <row r="33" spans="1:23" ht="27.75" thickBot="1">
      <c r="A33" s="76"/>
      <c r="B33" s="85"/>
      <c r="C33" s="35" t="s">
        <v>21</v>
      </c>
      <c r="D33" s="73"/>
      <c r="E33" s="73"/>
      <c r="F33" s="73"/>
      <c r="G33" s="73"/>
      <c r="H33" s="73"/>
      <c r="I33" s="34"/>
      <c r="J33" s="34">
        <v>0</v>
      </c>
      <c r="K33" s="34">
        <v>0</v>
      </c>
      <c r="L33" s="34">
        <v>0</v>
      </c>
      <c r="M33" s="34">
        <v>0</v>
      </c>
      <c r="N33" s="73"/>
      <c r="O33" s="73"/>
      <c r="P33" s="73"/>
      <c r="Q33" s="73"/>
      <c r="R33" s="73"/>
      <c r="S33" s="34">
        <v>0</v>
      </c>
      <c r="T33" s="34">
        <v>0</v>
      </c>
      <c r="U33" s="34">
        <v>0</v>
      </c>
      <c r="V33" s="34">
        <v>0</v>
      </c>
      <c r="W33" s="34">
        <v>0</v>
      </c>
    </row>
    <row r="34" spans="1:23" ht="27.75" thickBot="1">
      <c r="A34" s="77"/>
      <c r="B34" s="86"/>
      <c r="C34" s="36" t="s">
        <v>22</v>
      </c>
      <c r="D34" s="74"/>
      <c r="E34" s="74"/>
      <c r="F34" s="74"/>
      <c r="G34" s="74"/>
      <c r="H34" s="74"/>
      <c r="I34" s="34">
        <v>95</v>
      </c>
      <c r="J34" s="34">
        <v>46</v>
      </c>
      <c r="K34" s="34">
        <v>0</v>
      </c>
      <c r="L34" s="34">
        <v>0</v>
      </c>
      <c r="M34" s="34">
        <v>0</v>
      </c>
      <c r="N34" s="74"/>
      <c r="O34" s="74"/>
      <c r="P34" s="74"/>
      <c r="Q34" s="74"/>
      <c r="R34" s="74"/>
      <c r="S34" s="34">
        <v>95</v>
      </c>
      <c r="T34" s="34">
        <v>0</v>
      </c>
      <c r="U34" s="34">
        <v>0</v>
      </c>
      <c r="V34" s="34">
        <v>0</v>
      </c>
      <c r="W34" s="34">
        <v>0</v>
      </c>
    </row>
    <row r="35" spans="1:25" s="49" customFormat="1" ht="56.25" customHeight="1" thickBot="1">
      <c r="A35" s="46"/>
      <c r="B35" s="66" t="s">
        <v>23</v>
      </c>
      <c r="C35" s="67"/>
      <c r="D35" s="38">
        <f>D27+E27+F27+G27+H27</f>
        <v>2597.07</v>
      </c>
      <c r="E35" s="45"/>
      <c r="F35" s="45"/>
      <c r="G35" s="45"/>
      <c r="H35" s="45"/>
      <c r="I35" s="48">
        <f>SUM(I27:I34)</f>
        <v>473</v>
      </c>
      <c r="J35" s="47">
        <f>SUM(J27:J34)</f>
        <v>150</v>
      </c>
      <c r="K35" s="47">
        <f>SUM(K27:K34)</f>
        <v>0</v>
      </c>
      <c r="L35" s="47">
        <f>SUM(L27:L34)</f>
        <v>0</v>
      </c>
      <c r="M35" s="47">
        <f>SUM(M27:M34)</f>
        <v>0</v>
      </c>
      <c r="N35" s="38">
        <f>N27+O27+P27+Q27+R27</f>
        <v>205.2</v>
      </c>
      <c r="O35" s="45"/>
      <c r="P35" s="45"/>
      <c r="Q35" s="45"/>
      <c r="R35" s="45"/>
      <c r="S35" s="48">
        <f>SUM(S27:S34)</f>
        <v>125</v>
      </c>
      <c r="T35" s="48">
        <f>SUM(T27:T34)</f>
        <v>0</v>
      </c>
      <c r="U35" s="48">
        <f>SUM(U27:U34)</f>
        <v>0</v>
      </c>
      <c r="V35" s="48">
        <f>SUM(V27:V34)</f>
        <v>0</v>
      </c>
      <c r="W35" s="48">
        <f>SUM(W27:W34)</f>
        <v>0</v>
      </c>
      <c r="Y35" s="50"/>
    </row>
    <row r="36" spans="1:23" ht="18" customHeight="1" thickBot="1">
      <c r="A36" s="75">
        <v>4</v>
      </c>
      <c r="B36" s="84" t="s">
        <v>25</v>
      </c>
      <c r="C36" s="33" t="s">
        <v>15</v>
      </c>
      <c r="D36" s="72">
        <v>5724.33</v>
      </c>
      <c r="E36" s="72">
        <v>3929.27</v>
      </c>
      <c r="F36" s="72">
        <v>27.4</v>
      </c>
      <c r="G36" s="72">
        <f>4928.93-642.1</f>
        <v>4286.83</v>
      </c>
      <c r="H36" s="72">
        <v>2482.45</v>
      </c>
      <c r="I36" s="34">
        <v>501.6</v>
      </c>
      <c r="J36" s="34">
        <v>0</v>
      </c>
      <c r="K36" s="34">
        <v>0</v>
      </c>
      <c r="L36" s="34">
        <v>0</v>
      </c>
      <c r="M36" s="34">
        <v>0</v>
      </c>
      <c r="N36" s="72">
        <v>2207.35</v>
      </c>
      <c r="O36" s="72">
        <v>1519.92</v>
      </c>
      <c r="P36" s="72">
        <v>0</v>
      </c>
      <c r="Q36" s="72">
        <f>642.1+7556.67</f>
        <v>8198.77</v>
      </c>
      <c r="R36" s="72">
        <v>2362.9</v>
      </c>
      <c r="S36" s="34">
        <v>254.37</v>
      </c>
      <c r="T36" s="34">
        <v>0</v>
      </c>
      <c r="U36" s="34">
        <v>0</v>
      </c>
      <c r="V36" s="34">
        <v>0</v>
      </c>
      <c r="W36" s="34">
        <v>0</v>
      </c>
    </row>
    <row r="37" spans="1:23" ht="27.75" thickBot="1">
      <c r="A37" s="76"/>
      <c r="B37" s="85"/>
      <c r="C37" s="35" t="s">
        <v>16</v>
      </c>
      <c r="D37" s="73"/>
      <c r="E37" s="73"/>
      <c r="F37" s="73"/>
      <c r="G37" s="73"/>
      <c r="H37" s="73"/>
      <c r="I37" s="34">
        <v>111</v>
      </c>
      <c r="J37" s="34">
        <v>0</v>
      </c>
      <c r="K37" s="34">
        <v>0</v>
      </c>
      <c r="L37" s="34">
        <v>0</v>
      </c>
      <c r="M37" s="34">
        <v>0</v>
      </c>
      <c r="N37" s="73"/>
      <c r="O37" s="73"/>
      <c r="P37" s="73"/>
      <c r="Q37" s="73"/>
      <c r="R37" s="73"/>
      <c r="S37" s="34">
        <v>120</v>
      </c>
      <c r="T37" s="34">
        <v>0</v>
      </c>
      <c r="U37" s="34">
        <v>0</v>
      </c>
      <c r="V37" s="34">
        <v>0</v>
      </c>
      <c r="W37" s="34">
        <v>0</v>
      </c>
    </row>
    <row r="38" spans="1:23" ht="41.25" thickBot="1">
      <c r="A38" s="76"/>
      <c r="B38" s="85"/>
      <c r="C38" s="35" t="s">
        <v>17</v>
      </c>
      <c r="D38" s="73"/>
      <c r="E38" s="73"/>
      <c r="F38" s="73"/>
      <c r="G38" s="73"/>
      <c r="H38" s="73"/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73"/>
      <c r="O38" s="73"/>
      <c r="P38" s="73"/>
      <c r="Q38" s="73"/>
      <c r="R38" s="73"/>
      <c r="S38" s="34">
        <v>0</v>
      </c>
      <c r="T38" s="34">
        <v>0</v>
      </c>
      <c r="U38" s="34">
        <v>0</v>
      </c>
      <c r="V38" s="34">
        <v>0</v>
      </c>
      <c r="W38" s="34">
        <v>0</v>
      </c>
    </row>
    <row r="39" spans="1:23" ht="41.25" thickBot="1">
      <c r="A39" s="76"/>
      <c r="B39" s="85"/>
      <c r="C39" s="35" t="s">
        <v>18</v>
      </c>
      <c r="D39" s="73"/>
      <c r="E39" s="73"/>
      <c r="F39" s="73"/>
      <c r="G39" s="73"/>
      <c r="H39" s="73"/>
      <c r="I39" s="34">
        <v>1391.5</v>
      </c>
      <c r="J39" s="34">
        <v>8.1</v>
      </c>
      <c r="K39" s="34">
        <v>0</v>
      </c>
      <c r="L39" s="34">
        <v>0</v>
      </c>
      <c r="M39" s="34">
        <v>0</v>
      </c>
      <c r="N39" s="73"/>
      <c r="O39" s="73"/>
      <c r="P39" s="73"/>
      <c r="Q39" s="73"/>
      <c r="R39" s="73"/>
      <c r="S39" s="34">
        <v>497.5</v>
      </c>
      <c r="T39" s="34">
        <v>0</v>
      </c>
      <c r="U39" s="34">
        <v>0</v>
      </c>
      <c r="V39" s="34">
        <v>0</v>
      </c>
      <c r="W39" s="34">
        <v>0</v>
      </c>
    </row>
    <row r="40" spans="1:23" ht="27.75" thickBot="1">
      <c r="A40" s="76"/>
      <c r="B40" s="85"/>
      <c r="C40" s="35" t="s">
        <v>19</v>
      </c>
      <c r="D40" s="73"/>
      <c r="E40" s="73"/>
      <c r="F40" s="73"/>
      <c r="G40" s="73"/>
      <c r="H40" s="73"/>
      <c r="I40" s="34">
        <v>121</v>
      </c>
      <c r="J40" s="34">
        <v>0</v>
      </c>
      <c r="K40" s="34">
        <v>0</v>
      </c>
      <c r="L40" s="34">
        <v>0</v>
      </c>
      <c r="M40" s="34">
        <v>0</v>
      </c>
      <c r="N40" s="73"/>
      <c r="O40" s="73"/>
      <c r="P40" s="73"/>
      <c r="Q40" s="73"/>
      <c r="R40" s="73"/>
      <c r="S40" s="34">
        <v>78</v>
      </c>
      <c r="T40" s="34">
        <v>0</v>
      </c>
      <c r="U40" s="34">
        <v>0</v>
      </c>
      <c r="V40" s="34">
        <v>0</v>
      </c>
      <c r="W40" s="34">
        <v>0</v>
      </c>
    </row>
    <row r="41" spans="1:23" ht="54.75" thickBot="1">
      <c r="A41" s="76"/>
      <c r="B41" s="85"/>
      <c r="C41" s="35" t="s">
        <v>20</v>
      </c>
      <c r="D41" s="73"/>
      <c r="E41" s="73"/>
      <c r="F41" s="73"/>
      <c r="G41" s="73"/>
      <c r="H41" s="73"/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73"/>
      <c r="O41" s="73"/>
      <c r="P41" s="73"/>
      <c r="Q41" s="73"/>
      <c r="R41" s="73"/>
      <c r="S41" s="34">
        <v>0</v>
      </c>
      <c r="T41" s="34">
        <v>0</v>
      </c>
      <c r="U41" s="34">
        <v>0</v>
      </c>
      <c r="V41" s="34">
        <v>0</v>
      </c>
      <c r="W41" s="34">
        <v>0</v>
      </c>
    </row>
    <row r="42" spans="1:23" ht="27.75" thickBot="1">
      <c r="A42" s="76"/>
      <c r="B42" s="85"/>
      <c r="C42" s="35" t="s">
        <v>21</v>
      </c>
      <c r="D42" s="73"/>
      <c r="E42" s="73"/>
      <c r="F42" s="73"/>
      <c r="G42" s="73"/>
      <c r="H42" s="73"/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73"/>
      <c r="O42" s="73"/>
      <c r="P42" s="73"/>
      <c r="Q42" s="73"/>
      <c r="R42" s="73"/>
      <c r="S42" s="34">
        <v>0</v>
      </c>
      <c r="T42" s="34">
        <v>0</v>
      </c>
      <c r="U42" s="34">
        <v>0</v>
      </c>
      <c r="V42" s="34">
        <v>0</v>
      </c>
      <c r="W42" s="34">
        <v>0</v>
      </c>
    </row>
    <row r="43" spans="1:23" ht="27.75" thickBot="1">
      <c r="A43" s="77"/>
      <c r="B43" s="86"/>
      <c r="C43" s="36" t="s">
        <v>22</v>
      </c>
      <c r="D43" s="74"/>
      <c r="E43" s="74"/>
      <c r="F43" s="74"/>
      <c r="G43" s="74"/>
      <c r="H43" s="74"/>
      <c r="I43" s="34">
        <v>800</v>
      </c>
      <c r="J43" s="34">
        <v>30.8</v>
      </c>
      <c r="K43" s="34">
        <v>0</v>
      </c>
      <c r="L43" s="34">
        <v>0</v>
      </c>
      <c r="M43" s="34">
        <v>0</v>
      </c>
      <c r="N43" s="74"/>
      <c r="O43" s="74"/>
      <c r="P43" s="74"/>
      <c r="Q43" s="74"/>
      <c r="R43" s="74"/>
      <c r="S43" s="34">
        <v>51.7</v>
      </c>
      <c r="T43" s="34">
        <v>0</v>
      </c>
      <c r="U43" s="34">
        <v>0</v>
      </c>
      <c r="V43" s="34">
        <v>0</v>
      </c>
      <c r="W43" s="34">
        <v>0</v>
      </c>
    </row>
    <row r="44" spans="1:25" s="49" customFormat="1" ht="57.75" customHeight="1" thickBot="1">
      <c r="A44" s="46"/>
      <c r="B44" s="66" t="s">
        <v>23</v>
      </c>
      <c r="C44" s="67"/>
      <c r="D44" s="38">
        <f>D36+E36+F36+G36+H36</f>
        <v>16450.28</v>
      </c>
      <c r="E44" s="45"/>
      <c r="F44" s="45"/>
      <c r="G44" s="45"/>
      <c r="H44" s="45"/>
      <c r="I44" s="47">
        <f>SUM(I36:I43)</f>
        <v>2925.1</v>
      </c>
      <c r="J44" s="48">
        <f>SUM(J36:J43)</f>
        <v>38.9</v>
      </c>
      <c r="K44" s="47">
        <f>SUM(K36:K43)</f>
        <v>0</v>
      </c>
      <c r="L44" s="47">
        <f>SUM(L36:L43)</f>
        <v>0</v>
      </c>
      <c r="M44" s="47">
        <f>SUM(M36:M43)</f>
        <v>0</v>
      </c>
      <c r="N44" s="38">
        <f>N36+O36+P36+Q36+R36</f>
        <v>14288.94</v>
      </c>
      <c r="O44" s="45"/>
      <c r="P44" s="45"/>
      <c r="Q44" s="45"/>
      <c r="R44" s="45"/>
      <c r="S44" s="47">
        <f>SUM(S36:S43)</f>
        <v>1001.57</v>
      </c>
      <c r="T44" s="47">
        <f>SUM(T36:T43)</f>
        <v>0</v>
      </c>
      <c r="U44" s="47">
        <f>SUM(U36:U43)</f>
        <v>0</v>
      </c>
      <c r="V44" s="47">
        <f>SUM(V36:V43)</f>
        <v>0</v>
      </c>
      <c r="W44" s="47">
        <f>SUM(W36:W43)</f>
        <v>0</v>
      </c>
      <c r="Y44" s="50"/>
    </row>
    <row r="45" spans="1:23" ht="18" customHeight="1" thickBot="1">
      <c r="A45" s="75">
        <v>5</v>
      </c>
      <c r="B45" s="84" t="s">
        <v>30</v>
      </c>
      <c r="C45" s="33" t="s">
        <v>15</v>
      </c>
      <c r="D45" s="72">
        <v>3193.56</v>
      </c>
      <c r="E45" s="72">
        <v>628.9</v>
      </c>
      <c r="F45" s="72">
        <v>0</v>
      </c>
      <c r="G45" s="72">
        <v>558.38</v>
      </c>
      <c r="H45" s="72">
        <v>255.74</v>
      </c>
      <c r="I45" s="34">
        <v>50</v>
      </c>
      <c r="J45" s="34">
        <v>0</v>
      </c>
      <c r="K45" s="34">
        <v>0</v>
      </c>
      <c r="L45" s="34">
        <v>0</v>
      </c>
      <c r="M45" s="34">
        <v>0</v>
      </c>
      <c r="N45" s="72">
        <v>80.98</v>
      </c>
      <c r="O45" s="72">
        <v>170.54</v>
      </c>
      <c r="P45" s="72">
        <v>0</v>
      </c>
      <c r="Q45" s="72">
        <v>842.59</v>
      </c>
      <c r="R45" s="72">
        <v>25.55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</row>
    <row r="46" spans="1:23" ht="27.75" thickBot="1">
      <c r="A46" s="76"/>
      <c r="B46" s="85"/>
      <c r="C46" s="35" t="s">
        <v>16</v>
      </c>
      <c r="D46" s="73"/>
      <c r="E46" s="73"/>
      <c r="F46" s="73"/>
      <c r="G46" s="73"/>
      <c r="H46" s="73"/>
      <c r="I46" s="34"/>
      <c r="J46" s="34">
        <v>0</v>
      </c>
      <c r="K46" s="34">
        <v>0</v>
      </c>
      <c r="L46" s="34">
        <v>0</v>
      </c>
      <c r="M46" s="34">
        <v>0</v>
      </c>
      <c r="N46" s="73"/>
      <c r="O46" s="73"/>
      <c r="P46" s="73"/>
      <c r="Q46" s="73"/>
      <c r="R46" s="73"/>
      <c r="S46" s="34">
        <v>0</v>
      </c>
      <c r="T46" s="34">
        <v>0</v>
      </c>
      <c r="U46" s="34">
        <v>0</v>
      </c>
      <c r="V46" s="34">
        <v>0</v>
      </c>
      <c r="W46" s="34">
        <v>0</v>
      </c>
    </row>
    <row r="47" spans="1:23" ht="41.25" thickBot="1">
      <c r="A47" s="76"/>
      <c r="B47" s="85"/>
      <c r="C47" s="35" t="s">
        <v>17</v>
      </c>
      <c r="D47" s="73"/>
      <c r="E47" s="73"/>
      <c r="F47" s="73"/>
      <c r="G47" s="73"/>
      <c r="H47" s="73"/>
      <c r="I47" s="34"/>
      <c r="J47" s="34">
        <v>0</v>
      </c>
      <c r="K47" s="34">
        <v>0</v>
      </c>
      <c r="L47" s="34">
        <v>0</v>
      </c>
      <c r="M47" s="34">
        <v>0</v>
      </c>
      <c r="N47" s="73"/>
      <c r="O47" s="73"/>
      <c r="P47" s="73"/>
      <c r="Q47" s="73"/>
      <c r="R47" s="73"/>
      <c r="S47" s="34">
        <v>0</v>
      </c>
      <c r="T47" s="34">
        <v>0</v>
      </c>
      <c r="U47" s="34">
        <v>0</v>
      </c>
      <c r="V47" s="34">
        <v>0</v>
      </c>
      <c r="W47" s="34">
        <v>0</v>
      </c>
    </row>
    <row r="48" spans="1:23" ht="41.25" thickBot="1">
      <c r="A48" s="76"/>
      <c r="B48" s="85"/>
      <c r="C48" s="35" t="s">
        <v>18</v>
      </c>
      <c r="D48" s="73"/>
      <c r="E48" s="73"/>
      <c r="F48" s="73"/>
      <c r="G48" s="73"/>
      <c r="H48" s="73"/>
      <c r="I48" s="34">
        <v>57</v>
      </c>
      <c r="J48" s="34">
        <v>0</v>
      </c>
      <c r="K48" s="34">
        <v>0</v>
      </c>
      <c r="L48" s="34">
        <v>0</v>
      </c>
      <c r="M48" s="34">
        <v>0</v>
      </c>
      <c r="N48" s="73"/>
      <c r="O48" s="73"/>
      <c r="P48" s="73"/>
      <c r="Q48" s="73"/>
      <c r="R48" s="73"/>
      <c r="S48" s="34">
        <v>10</v>
      </c>
      <c r="T48" s="34">
        <v>0</v>
      </c>
      <c r="U48" s="34">
        <v>0</v>
      </c>
      <c r="V48" s="34">
        <v>0</v>
      </c>
      <c r="W48" s="34">
        <v>0</v>
      </c>
    </row>
    <row r="49" spans="1:23" ht="27.75" thickBot="1">
      <c r="A49" s="76"/>
      <c r="B49" s="85"/>
      <c r="C49" s="35" t="s">
        <v>19</v>
      </c>
      <c r="D49" s="73"/>
      <c r="E49" s="73"/>
      <c r="F49" s="73"/>
      <c r="G49" s="73"/>
      <c r="H49" s="73"/>
      <c r="I49" s="34">
        <v>50</v>
      </c>
      <c r="J49" s="34">
        <v>0</v>
      </c>
      <c r="K49" s="34">
        <v>0</v>
      </c>
      <c r="L49" s="34">
        <v>0</v>
      </c>
      <c r="M49" s="34">
        <v>0</v>
      </c>
      <c r="N49" s="73"/>
      <c r="O49" s="73"/>
      <c r="P49" s="73"/>
      <c r="Q49" s="73"/>
      <c r="R49" s="73"/>
      <c r="S49" s="34">
        <v>10</v>
      </c>
      <c r="T49" s="34">
        <v>0</v>
      </c>
      <c r="U49" s="34">
        <v>0</v>
      </c>
      <c r="V49" s="34">
        <v>0</v>
      </c>
      <c r="W49" s="34">
        <v>0</v>
      </c>
    </row>
    <row r="50" spans="1:23" ht="54.75" thickBot="1">
      <c r="A50" s="76"/>
      <c r="B50" s="85"/>
      <c r="C50" s="35" t="s">
        <v>20</v>
      </c>
      <c r="D50" s="73"/>
      <c r="E50" s="73"/>
      <c r="F50" s="73"/>
      <c r="G50" s="73"/>
      <c r="H50" s="73"/>
      <c r="I50" s="34"/>
      <c r="J50" s="34">
        <v>0</v>
      </c>
      <c r="K50" s="34">
        <v>0</v>
      </c>
      <c r="L50" s="34">
        <v>0</v>
      </c>
      <c r="M50" s="34">
        <v>0</v>
      </c>
      <c r="N50" s="73"/>
      <c r="O50" s="73"/>
      <c r="P50" s="73"/>
      <c r="Q50" s="73"/>
      <c r="R50" s="73"/>
      <c r="S50" s="34">
        <v>0</v>
      </c>
      <c r="T50" s="34">
        <v>0</v>
      </c>
      <c r="U50" s="34">
        <v>0</v>
      </c>
      <c r="V50" s="34">
        <v>0</v>
      </c>
      <c r="W50" s="34">
        <v>0</v>
      </c>
    </row>
    <row r="51" spans="1:23" ht="27.75" thickBot="1">
      <c r="A51" s="76"/>
      <c r="B51" s="85"/>
      <c r="C51" s="35" t="s">
        <v>21</v>
      </c>
      <c r="D51" s="73"/>
      <c r="E51" s="73"/>
      <c r="F51" s="73"/>
      <c r="G51" s="73"/>
      <c r="H51" s="73"/>
      <c r="I51" s="34"/>
      <c r="J51" s="34">
        <v>0</v>
      </c>
      <c r="K51" s="34">
        <v>0</v>
      </c>
      <c r="L51" s="34">
        <v>0</v>
      </c>
      <c r="M51" s="34">
        <v>0</v>
      </c>
      <c r="N51" s="73"/>
      <c r="O51" s="73"/>
      <c r="P51" s="73"/>
      <c r="Q51" s="73"/>
      <c r="R51" s="73"/>
      <c r="S51" s="34">
        <v>0</v>
      </c>
      <c r="T51" s="34">
        <v>0</v>
      </c>
      <c r="U51" s="34">
        <v>0</v>
      </c>
      <c r="V51" s="34">
        <v>0</v>
      </c>
      <c r="W51" s="34">
        <v>0</v>
      </c>
    </row>
    <row r="52" spans="1:23" ht="27.75" thickBot="1">
      <c r="A52" s="77"/>
      <c r="B52" s="86"/>
      <c r="C52" s="36" t="s">
        <v>22</v>
      </c>
      <c r="D52" s="74"/>
      <c r="E52" s="74"/>
      <c r="F52" s="74"/>
      <c r="G52" s="74"/>
      <c r="H52" s="74"/>
      <c r="I52" s="34">
        <v>1</v>
      </c>
      <c r="J52" s="34">
        <v>0</v>
      </c>
      <c r="K52" s="34">
        <v>0</v>
      </c>
      <c r="L52" s="34">
        <v>0</v>
      </c>
      <c r="M52" s="34">
        <v>0</v>
      </c>
      <c r="N52" s="74"/>
      <c r="O52" s="74"/>
      <c r="P52" s="74"/>
      <c r="Q52" s="74"/>
      <c r="R52" s="74"/>
      <c r="S52" s="34">
        <v>0</v>
      </c>
      <c r="T52" s="34">
        <v>0</v>
      </c>
      <c r="U52" s="34">
        <v>0</v>
      </c>
      <c r="V52" s="34">
        <v>0</v>
      </c>
      <c r="W52" s="34">
        <v>0</v>
      </c>
    </row>
    <row r="53" spans="1:25" s="49" customFormat="1" ht="55.5" customHeight="1" thickBot="1">
      <c r="A53" s="46"/>
      <c r="B53" s="66" t="s">
        <v>23</v>
      </c>
      <c r="C53" s="67"/>
      <c r="D53" s="38">
        <f>D45+E45+F45+G45+H45</f>
        <v>4636.58</v>
      </c>
      <c r="E53" s="45"/>
      <c r="F53" s="45"/>
      <c r="G53" s="45"/>
      <c r="H53" s="45"/>
      <c r="I53" s="47">
        <f>SUM(I45:I52)</f>
        <v>158</v>
      </c>
      <c r="J53" s="47">
        <f>SUM(J45:J52)</f>
        <v>0</v>
      </c>
      <c r="K53" s="47">
        <f>SUM(K45:K52)</f>
        <v>0</v>
      </c>
      <c r="L53" s="47">
        <f>SUM(L45:L52)</f>
        <v>0</v>
      </c>
      <c r="M53" s="47">
        <f>SUM(M45:M52)</f>
        <v>0</v>
      </c>
      <c r="N53" s="38">
        <f>N45+O45+P45+Q45+R45</f>
        <v>1119.66</v>
      </c>
      <c r="O53" s="45"/>
      <c r="P53" s="45"/>
      <c r="Q53" s="45"/>
      <c r="R53" s="45"/>
      <c r="S53" s="48">
        <f>SUM(S45:S52)</f>
        <v>20</v>
      </c>
      <c r="T53" s="48">
        <f>SUM(T45:T52)</f>
        <v>0</v>
      </c>
      <c r="U53" s="48">
        <f>SUM(U45:U52)</f>
        <v>0</v>
      </c>
      <c r="V53" s="48">
        <f>SUM(V45:V52)</f>
        <v>0</v>
      </c>
      <c r="W53" s="48">
        <f>SUM(W45:W52)</f>
        <v>0</v>
      </c>
      <c r="Y53" s="50"/>
    </row>
    <row r="54" spans="1:23" s="37" customFormat="1" ht="18" customHeight="1" thickBot="1">
      <c r="A54" s="63">
        <v>6</v>
      </c>
      <c r="B54" s="101" t="s">
        <v>31</v>
      </c>
      <c r="C54" s="60" t="s">
        <v>15</v>
      </c>
      <c r="D54" s="78">
        <v>3465.76</v>
      </c>
      <c r="E54" s="78">
        <v>298.11</v>
      </c>
      <c r="F54" s="78">
        <v>0</v>
      </c>
      <c r="G54" s="78">
        <v>111.47</v>
      </c>
      <c r="H54" s="78">
        <v>515.42</v>
      </c>
      <c r="I54" s="48">
        <v>30</v>
      </c>
      <c r="J54" s="48">
        <v>0</v>
      </c>
      <c r="K54" s="48">
        <v>0</v>
      </c>
      <c r="L54" s="48">
        <v>0</v>
      </c>
      <c r="M54" s="48">
        <v>0</v>
      </c>
      <c r="N54" s="78">
        <v>41.62</v>
      </c>
      <c r="O54" s="78">
        <v>10.96</v>
      </c>
      <c r="P54" s="78">
        <v>0</v>
      </c>
      <c r="Q54" s="78">
        <v>16.29</v>
      </c>
      <c r="R54" s="78">
        <v>12.07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</row>
    <row r="55" spans="1:23" s="37" customFormat="1" ht="27.75" thickBot="1">
      <c r="A55" s="64"/>
      <c r="B55" s="102"/>
      <c r="C55" s="61" t="s">
        <v>16</v>
      </c>
      <c r="D55" s="79"/>
      <c r="E55" s="79"/>
      <c r="F55" s="79"/>
      <c r="G55" s="79"/>
      <c r="H55" s="79"/>
      <c r="I55" s="48"/>
      <c r="J55" s="48">
        <v>0</v>
      </c>
      <c r="K55" s="48">
        <v>0</v>
      </c>
      <c r="L55" s="48">
        <v>0</v>
      </c>
      <c r="M55" s="48">
        <v>0</v>
      </c>
      <c r="N55" s="79"/>
      <c r="O55" s="79"/>
      <c r="P55" s="79"/>
      <c r="Q55" s="79"/>
      <c r="R55" s="79"/>
      <c r="S55" s="48">
        <v>0</v>
      </c>
      <c r="T55" s="48">
        <v>0</v>
      </c>
      <c r="U55" s="48">
        <v>0</v>
      </c>
      <c r="V55" s="48">
        <v>0</v>
      </c>
      <c r="W55" s="48">
        <v>0</v>
      </c>
    </row>
    <row r="56" spans="1:23" s="37" customFormat="1" ht="41.25" thickBot="1">
      <c r="A56" s="64"/>
      <c r="B56" s="102"/>
      <c r="C56" s="61" t="s">
        <v>17</v>
      </c>
      <c r="D56" s="79"/>
      <c r="E56" s="79"/>
      <c r="F56" s="79"/>
      <c r="G56" s="79"/>
      <c r="H56" s="79"/>
      <c r="I56" s="48"/>
      <c r="J56" s="48">
        <v>0</v>
      </c>
      <c r="K56" s="48">
        <v>0</v>
      </c>
      <c r="L56" s="48">
        <v>0</v>
      </c>
      <c r="M56" s="48">
        <v>0</v>
      </c>
      <c r="N56" s="79"/>
      <c r="O56" s="79"/>
      <c r="P56" s="79"/>
      <c r="Q56" s="79"/>
      <c r="R56" s="79"/>
      <c r="S56" s="48">
        <v>0</v>
      </c>
      <c r="T56" s="48">
        <v>0</v>
      </c>
      <c r="U56" s="48">
        <v>0</v>
      </c>
      <c r="V56" s="48">
        <v>0</v>
      </c>
      <c r="W56" s="48">
        <v>0</v>
      </c>
    </row>
    <row r="57" spans="1:23" s="37" customFormat="1" ht="41.25" thickBot="1">
      <c r="A57" s="64"/>
      <c r="B57" s="102"/>
      <c r="C57" s="61" t="s">
        <v>18</v>
      </c>
      <c r="D57" s="79"/>
      <c r="E57" s="79"/>
      <c r="F57" s="79"/>
      <c r="G57" s="79"/>
      <c r="H57" s="79"/>
      <c r="I57" s="48">
        <v>788</v>
      </c>
      <c r="J57" s="48">
        <v>3.5</v>
      </c>
      <c r="K57" s="48">
        <v>0</v>
      </c>
      <c r="L57" s="48">
        <v>0</v>
      </c>
      <c r="M57" s="48">
        <v>0</v>
      </c>
      <c r="N57" s="79"/>
      <c r="O57" s="79"/>
      <c r="P57" s="79"/>
      <c r="Q57" s="79"/>
      <c r="R57" s="79"/>
      <c r="S57" s="48">
        <v>14.87</v>
      </c>
      <c r="T57" s="48">
        <v>0</v>
      </c>
      <c r="U57" s="48">
        <v>0</v>
      </c>
      <c r="V57" s="48">
        <v>0</v>
      </c>
      <c r="W57" s="48">
        <v>0</v>
      </c>
    </row>
    <row r="58" spans="1:23" s="37" customFormat="1" ht="27.75" thickBot="1">
      <c r="A58" s="64"/>
      <c r="B58" s="102"/>
      <c r="C58" s="61" t="s">
        <v>19</v>
      </c>
      <c r="D58" s="79"/>
      <c r="E58" s="79"/>
      <c r="F58" s="79"/>
      <c r="G58" s="79"/>
      <c r="H58" s="79"/>
      <c r="I58" s="48">
        <v>49.18</v>
      </c>
      <c r="J58" s="48">
        <v>0</v>
      </c>
      <c r="K58" s="48">
        <v>0</v>
      </c>
      <c r="L58" s="48">
        <v>0</v>
      </c>
      <c r="M58" s="48">
        <v>0</v>
      </c>
      <c r="N58" s="79"/>
      <c r="O58" s="79"/>
      <c r="P58" s="79"/>
      <c r="Q58" s="79"/>
      <c r="R58" s="79"/>
      <c r="S58" s="48">
        <v>0</v>
      </c>
      <c r="T58" s="48">
        <v>0</v>
      </c>
      <c r="U58" s="48">
        <v>0</v>
      </c>
      <c r="V58" s="48">
        <v>0</v>
      </c>
      <c r="W58" s="48">
        <v>0</v>
      </c>
    </row>
    <row r="59" spans="1:23" s="37" customFormat="1" ht="54.75" thickBot="1">
      <c r="A59" s="64"/>
      <c r="B59" s="102"/>
      <c r="C59" s="61" t="s">
        <v>20</v>
      </c>
      <c r="D59" s="79"/>
      <c r="E59" s="79"/>
      <c r="F59" s="79"/>
      <c r="G59" s="79"/>
      <c r="H59" s="79"/>
      <c r="I59" s="48"/>
      <c r="J59" s="48">
        <v>0</v>
      </c>
      <c r="K59" s="48">
        <v>0</v>
      </c>
      <c r="L59" s="48">
        <v>0</v>
      </c>
      <c r="M59" s="48">
        <v>0</v>
      </c>
      <c r="N59" s="79"/>
      <c r="O59" s="79"/>
      <c r="P59" s="79"/>
      <c r="Q59" s="79"/>
      <c r="R59" s="79"/>
      <c r="S59" s="48">
        <v>0</v>
      </c>
      <c r="T59" s="48">
        <v>0</v>
      </c>
      <c r="U59" s="48">
        <v>0</v>
      </c>
      <c r="V59" s="48">
        <v>0</v>
      </c>
      <c r="W59" s="48">
        <v>0</v>
      </c>
    </row>
    <row r="60" spans="1:23" s="37" customFormat="1" ht="27.75" thickBot="1">
      <c r="A60" s="64"/>
      <c r="B60" s="102"/>
      <c r="C60" s="61" t="s">
        <v>21</v>
      </c>
      <c r="D60" s="79"/>
      <c r="E60" s="79"/>
      <c r="F60" s="79"/>
      <c r="G60" s="79"/>
      <c r="H60" s="79"/>
      <c r="I60" s="48"/>
      <c r="J60" s="48">
        <v>0</v>
      </c>
      <c r="K60" s="48">
        <v>0</v>
      </c>
      <c r="L60" s="48">
        <v>0</v>
      </c>
      <c r="M60" s="48">
        <v>0</v>
      </c>
      <c r="N60" s="79"/>
      <c r="O60" s="79"/>
      <c r="P60" s="79"/>
      <c r="Q60" s="79"/>
      <c r="R60" s="79"/>
      <c r="S60" s="48">
        <v>0</v>
      </c>
      <c r="T60" s="48">
        <v>0</v>
      </c>
      <c r="U60" s="48">
        <v>0</v>
      </c>
      <c r="V60" s="48">
        <v>0</v>
      </c>
      <c r="W60" s="48">
        <v>0</v>
      </c>
    </row>
    <row r="61" spans="1:23" s="37" customFormat="1" ht="27.75" thickBot="1">
      <c r="A61" s="65"/>
      <c r="B61" s="103"/>
      <c r="C61" s="62" t="s">
        <v>22</v>
      </c>
      <c r="D61" s="80"/>
      <c r="E61" s="80"/>
      <c r="F61" s="80"/>
      <c r="G61" s="80"/>
      <c r="H61" s="80"/>
      <c r="I61" s="48">
        <v>98</v>
      </c>
      <c r="J61" s="48">
        <v>2</v>
      </c>
      <c r="K61" s="48">
        <v>0</v>
      </c>
      <c r="L61" s="48">
        <v>0</v>
      </c>
      <c r="M61" s="48">
        <v>0</v>
      </c>
      <c r="N61" s="80"/>
      <c r="O61" s="80"/>
      <c r="P61" s="80"/>
      <c r="Q61" s="80"/>
      <c r="R61" s="80"/>
      <c r="S61" s="48">
        <v>0</v>
      </c>
      <c r="T61" s="48">
        <v>0</v>
      </c>
      <c r="U61" s="48">
        <v>0</v>
      </c>
      <c r="V61" s="48">
        <v>0</v>
      </c>
      <c r="W61" s="48">
        <v>0</v>
      </c>
    </row>
    <row r="62" spans="1:25" s="49" customFormat="1" ht="60.75" customHeight="1" thickBot="1">
      <c r="A62" s="46"/>
      <c r="B62" s="66" t="s">
        <v>23</v>
      </c>
      <c r="C62" s="67"/>
      <c r="D62" s="38">
        <f>D54+E54+F54+G54+H54</f>
        <v>4390.76</v>
      </c>
      <c r="E62" s="45"/>
      <c r="F62" s="45"/>
      <c r="G62" s="45"/>
      <c r="H62" s="45"/>
      <c r="I62" s="48">
        <f>SUM(I54:I61)</f>
        <v>965.18</v>
      </c>
      <c r="J62" s="48">
        <f>SUM(J54:J61)</f>
        <v>5.5</v>
      </c>
      <c r="K62" s="47">
        <f>SUM(K54:K61)</f>
        <v>0</v>
      </c>
      <c r="L62" s="47">
        <f>SUM(L54:L61)</f>
        <v>0</v>
      </c>
      <c r="M62" s="47">
        <f>SUM(M54:M61)</f>
        <v>0</v>
      </c>
      <c r="N62" s="38">
        <f>N54+O54+P54+Q54+R54</f>
        <v>80.94</v>
      </c>
      <c r="O62" s="45"/>
      <c r="P62" s="45"/>
      <c r="Q62" s="45"/>
      <c r="R62" s="45"/>
      <c r="S62" s="47">
        <f>SUM(S54:S61)</f>
        <v>14.87</v>
      </c>
      <c r="T62" s="47">
        <f>SUM(T54:T61)</f>
        <v>0</v>
      </c>
      <c r="U62" s="47">
        <f>SUM(U54:U61)</f>
        <v>0</v>
      </c>
      <c r="V62" s="47">
        <f>SUM(V54:V61)</f>
        <v>0</v>
      </c>
      <c r="W62" s="47">
        <f>SUM(W54:W61)</f>
        <v>0</v>
      </c>
      <c r="Y62" s="50"/>
    </row>
    <row r="63" spans="1:23" ht="18" customHeight="1" thickBot="1">
      <c r="A63" s="75">
        <v>7</v>
      </c>
      <c r="B63" s="84" t="s">
        <v>26</v>
      </c>
      <c r="C63" s="33" t="s">
        <v>15</v>
      </c>
      <c r="D63" s="72">
        <v>1831.19</v>
      </c>
      <c r="E63" s="72">
        <v>434.12</v>
      </c>
      <c r="F63" s="72">
        <v>0</v>
      </c>
      <c r="G63" s="72">
        <v>102.07</v>
      </c>
      <c r="H63" s="72">
        <v>400.02</v>
      </c>
      <c r="I63" s="34">
        <v>112.202</v>
      </c>
      <c r="J63" s="34">
        <v>0</v>
      </c>
      <c r="K63" s="34">
        <v>0</v>
      </c>
      <c r="L63" s="34">
        <v>0</v>
      </c>
      <c r="M63" s="34">
        <v>0</v>
      </c>
      <c r="N63" s="72">
        <v>55.92</v>
      </c>
      <c r="O63" s="72">
        <v>19.2</v>
      </c>
      <c r="P63" s="72">
        <v>0</v>
      </c>
      <c r="Q63" s="72">
        <v>12.5</v>
      </c>
      <c r="R63" s="72">
        <v>108.82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</row>
    <row r="64" spans="1:23" ht="27.75" thickBot="1">
      <c r="A64" s="76"/>
      <c r="B64" s="85"/>
      <c r="C64" s="35" t="s">
        <v>16</v>
      </c>
      <c r="D64" s="73"/>
      <c r="E64" s="73"/>
      <c r="F64" s="73"/>
      <c r="G64" s="73"/>
      <c r="H64" s="73"/>
      <c r="I64" s="34">
        <v>44.73</v>
      </c>
      <c r="J64" s="34">
        <v>0</v>
      </c>
      <c r="K64" s="34">
        <v>0</v>
      </c>
      <c r="L64" s="34">
        <v>0</v>
      </c>
      <c r="M64" s="34">
        <v>0</v>
      </c>
      <c r="N64" s="73"/>
      <c r="O64" s="73"/>
      <c r="P64" s="73"/>
      <c r="Q64" s="73"/>
      <c r="R64" s="73"/>
      <c r="S64" s="34">
        <v>0</v>
      </c>
      <c r="T64" s="34">
        <v>0</v>
      </c>
      <c r="U64" s="34">
        <v>0</v>
      </c>
      <c r="V64" s="34">
        <v>0</v>
      </c>
      <c r="W64" s="34">
        <v>0</v>
      </c>
    </row>
    <row r="65" spans="1:23" ht="41.25" thickBot="1">
      <c r="A65" s="76"/>
      <c r="B65" s="85"/>
      <c r="C65" s="35" t="s">
        <v>17</v>
      </c>
      <c r="D65" s="73"/>
      <c r="E65" s="73"/>
      <c r="F65" s="73"/>
      <c r="G65" s="73"/>
      <c r="H65" s="73"/>
      <c r="I65" s="34">
        <v>40.65</v>
      </c>
      <c r="J65" s="34">
        <v>0</v>
      </c>
      <c r="K65" s="34">
        <v>0</v>
      </c>
      <c r="L65" s="34">
        <v>0</v>
      </c>
      <c r="M65" s="34">
        <v>0</v>
      </c>
      <c r="N65" s="73"/>
      <c r="O65" s="73"/>
      <c r="P65" s="73"/>
      <c r="Q65" s="73"/>
      <c r="R65" s="73"/>
      <c r="S65" s="34">
        <v>0</v>
      </c>
      <c r="T65" s="34">
        <v>0</v>
      </c>
      <c r="U65" s="34">
        <v>0</v>
      </c>
      <c r="V65" s="34">
        <v>0</v>
      </c>
      <c r="W65" s="34">
        <v>0</v>
      </c>
    </row>
    <row r="66" spans="1:23" ht="41.25" thickBot="1">
      <c r="A66" s="76"/>
      <c r="B66" s="85"/>
      <c r="C66" s="35" t="s">
        <v>18</v>
      </c>
      <c r="D66" s="73"/>
      <c r="E66" s="73"/>
      <c r="F66" s="73"/>
      <c r="G66" s="73"/>
      <c r="H66" s="73"/>
      <c r="I66" s="34">
        <v>804</v>
      </c>
      <c r="J66" s="34">
        <v>137.81</v>
      </c>
      <c r="K66" s="34">
        <v>0</v>
      </c>
      <c r="L66" s="34">
        <v>0</v>
      </c>
      <c r="M66" s="34">
        <v>0</v>
      </c>
      <c r="N66" s="73"/>
      <c r="O66" s="73"/>
      <c r="P66" s="73"/>
      <c r="Q66" s="73"/>
      <c r="R66" s="73"/>
      <c r="S66" s="34">
        <v>5.66</v>
      </c>
      <c r="T66" s="34">
        <v>0.795</v>
      </c>
      <c r="U66" s="34">
        <v>0</v>
      </c>
      <c r="V66" s="34">
        <v>0</v>
      </c>
      <c r="W66" s="34">
        <v>0</v>
      </c>
    </row>
    <row r="67" spans="1:23" ht="27.75" thickBot="1">
      <c r="A67" s="76"/>
      <c r="B67" s="85"/>
      <c r="C67" s="35" t="s">
        <v>19</v>
      </c>
      <c r="D67" s="73"/>
      <c r="E67" s="73"/>
      <c r="F67" s="73"/>
      <c r="G67" s="73"/>
      <c r="H67" s="73"/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73"/>
      <c r="O67" s="73"/>
      <c r="P67" s="73"/>
      <c r="Q67" s="73"/>
      <c r="R67" s="73"/>
      <c r="S67" s="34">
        <v>0</v>
      </c>
      <c r="T67" s="34">
        <v>0</v>
      </c>
      <c r="U67" s="34">
        <v>0</v>
      </c>
      <c r="V67" s="34">
        <v>0</v>
      </c>
      <c r="W67" s="34">
        <v>0</v>
      </c>
    </row>
    <row r="68" spans="1:23" ht="54.75" thickBot="1">
      <c r="A68" s="76"/>
      <c r="B68" s="85"/>
      <c r="C68" s="35" t="s">
        <v>20</v>
      </c>
      <c r="D68" s="73"/>
      <c r="E68" s="73"/>
      <c r="F68" s="73"/>
      <c r="G68" s="73"/>
      <c r="H68" s="73"/>
      <c r="I68" s="34">
        <v>12.02</v>
      </c>
      <c r="J68" s="34">
        <v>0</v>
      </c>
      <c r="K68" s="34">
        <v>0</v>
      </c>
      <c r="L68" s="34">
        <v>0</v>
      </c>
      <c r="M68" s="34">
        <v>0</v>
      </c>
      <c r="N68" s="73"/>
      <c r="O68" s="73"/>
      <c r="P68" s="73"/>
      <c r="Q68" s="73"/>
      <c r="R68" s="73"/>
      <c r="S68" s="34">
        <v>0</v>
      </c>
      <c r="T68" s="34">
        <v>0</v>
      </c>
      <c r="U68" s="34">
        <v>0</v>
      </c>
      <c r="V68" s="34">
        <v>0</v>
      </c>
      <c r="W68" s="34">
        <v>0</v>
      </c>
    </row>
    <row r="69" spans="1:23" ht="27.75" thickBot="1">
      <c r="A69" s="76"/>
      <c r="B69" s="85"/>
      <c r="C69" s="35" t="s">
        <v>21</v>
      </c>
      <c r="D69" s="73"/>
      <c r="E69" s="73"/>
      <c r="F69" s="73"/>
      <c r="G69" s="73"/>
      <c r="H69" s="73"/>
      <c r="I69" s="34">
        <v>30.9</v>
      </c>
      <c r="J69" s="34">
        <v>0</v>
      </c>
      <c r="K69" s="34">
        <v>0</v>
      </c>
      <c r="L69" s="34">
        <v>0</v>
      </c>
      <c r="M69" s="34">
        <v>0</v>
      </c>
      <c r="N69" s="73"/>
      <c r="O69" s="73"/>
      <c r="P69" s="73"/>
      <c r="Q69" s="73"/>
      <c r="R69" s="73"/>
      <c r="S69" s="34">
        <v>0</v>
      </c>
      <c r="T69" s="34">
        <v>0</v>
      </c>
      <c r="U69" s="34">
        <v>0</v>
      </c>
      <c r="V69" s="34">
        <v>0</v>
      </c>
      <c r="W69" s="34">
        <v>0</v>
      </c>
    </row>
    <row r="70" spans="1:23" ht="27.75" thickBot="1">
      <c r="A70" s="77"/>
      <c r="B70" s="86"/>
      <c r="C70" s="36" t="s">
        <v>22</v>
      </c>
      <c r="D70" s="74"/>
      <c r="E70" s="74"/>
      <c r="F70" s="74"/>
      <c r="G70" s="74"/>
      <c r="H70" s="74"/>
      <c r="I70" s="34">
        <v>300</v>
      </c>
      <c r="J70" s="34">
        <v>0</v>
      </c>
      <c r="K70" s="34">
        <v>0</v>
      </c>
      <c r="L70" s="34">
        <v>0</v>
      </c>
      <c r="M70" s="34">
        <v>0</v>
      </c>
      <c r="N70" s="74"/>
      <c r="O70" s="74"/>
      <c r="P70" s="74"/>
      <c r="Q70" s="74"/>
      <c r="R70" s="74"/>
      <c r="S70" s="34">
        <v>0</v>
      </c>
      <c r="T70" s="34">
        <v>0</v>
      </c>
      <c r="U70" s="34">
        <v>0</v>
      </c>
      <c r="V70" s="34">
        <v>0</v>
      </c>
      <c r="W70" s="34">
        <v>0</v>
      </c>
    </row>
    <row r="71" spans="1:25" s="49" customFormat="1" ht="56.25" customHeight="1" thickBot="1">
      <c r="A71" s="46"/>
      <c r="B71" s="66" t="s">
        <v>23</v>
      </c>
      <c r="C71" s="67"/>
      <c r="D71" s="38">
        <f>D63+E63+F63+G63+H63</f>
        <v>2767.4</v>
      </c>
      <c r="E71" s="45"/>
      <c r="F71" s="45"/>
      <c r="G71" s="45"/>
      <c r="H71" s="45"/>
      <c r="I71" s="48">
        <f>SUM(I63:I70)</f>
        <v>1344.502</v>
      </c>
      <c r="J71" s="48">
        <f>SUM(J63:J70)</f>
        <v>137.81</v>
      </c>
      <c r="K71" s="47">
        <f>SUM(K63:K70)</f>
        <v>0</v>
      </c>
      <c r="L71" s="47">
        <f>SUM(L63:L70)</f>
        <v>0</v>
      </c>
      <c r="M71" s="47">
        <f>SUM(M63:M70)</f>
        <v>0</v>
      </c>
      <c r="N71" s="38">
        <f>N63+O63+P63+Q63+R63</f>
        <v>196.44</v>
      </c>
      <c r="O71" s="45"/>
      <c r="P71" s="45"/>
      <c r="Q71" s="45"/>
      <c r="R71" s="45"/>
      <c r="S71" s="48">
        <f>SUM(S63:S70)</f>
        <v>5.66</v>
      </c>
      <c r="T71" s="47">
        <f>SUM(T63:T70)</f>
        <v>0.795</v>
      </c>
      <c r="U71" s="47">
        <f>SUM(U63:U70)</f>
        <v>0</v>
      </c>
      <c r="V71" s="47">
        <f>SUM(V63:V70)</f>
        <v>0</v>
      </c>
      <c r="W71" s="47">
        <f>SUM(W63:W70)</f>
        <v>0</v>
      </c>
      <c r="Y71" s="50"/>
    </row>
    <row r="72" spans="1:23" ht="30" customHeight="1">
      <c r="A72" s="87">
        <v>8</v>
      </c>
      <c r="B72" s="89" t="s">
        <v>27</v>
      </c>
      <c r="C72" s="7" t="s">
        <v>15</v>
      </c>
      <c r="D72" s="68">
        <v>106.1</v>
      </c>
      <c r="E72" s="68">
        <v>6.4</v>
      </c>
      <c r="F72" s="68"/>
      <c r="G72" s="68">
        <v>176.8</v>
      </c>
      <c r="H72" s="70">
        <v>1.3</v>
      </c>
      <c r="I72" s="57"/>
      <c r="J72" s="59"/>
      <c r="K72" s="8"/>
      <c r="L72" s="8"/>
      <c r="M72" s="9"/>
      <c r="N72" s="92"/>
      <c r="O72" s="68"/>
      <c r="P72" s="96"/>
      <c r="Q72" s="68"/>
      <c r="R72" s="68"/>
      <c r="S72" s="10"/>
      <c r="T72" s="11"/>
      <c r="U72" s="11"/>
      <c r="V72" s="11"/>
      <c r="W72" s="12"/>
    </row>
    <row r="73" spans="1:23" ht="30" customHeight="1">
      <c r="A73" s="87"/>
      <c r="B73" s="90"/>
      <c r="C73" s="13" t="s">
        <v>16</v>
      </c>
      <c r="D73" s="69"/>
      <c r="E73" s="69"/>
      <c r="F73" s="69"/>
      <c r="G73" s="69"/>
      <c r="H73" s="71"/>
      <c r="I73" s="14"/>
      <c r="J73" s="15"/>
      <c r="K73" s="16"/>
      <c r="L73" s="16"/>
      <c r="M73" s="17"/>
      <c r="N73" s="93"/>
      <c r="O73" s="69"/>
      <c r="P73" s="97"/>
      <c r="Q73" s="69"/>
      <c r="R73" s="69"/>
      <c r="S73" s="18"/>
      <c r="T73" s="19"/>
      <c r="U73" s="19"/>
      <c r="V73" s="19"/>
      <c r="W73" s="20"/>
    </row>
    <row r="74" spans="1:23" ht="30" customHeight="1">
      <c r="A74" s="87"/>
      <c r="B74" s="90"/>
      <c r="C74" s="13" t="s">
        <v>17</v>
      </c>
      <c r="D74" s="69"/>
      <c r="E74" s="69"/>
      <c r="F74" s="69"/>
      <c r="G74" s="69"/>
      <c r="H74" s="71"/>
      <c r="I74" s="14"/>
      <c r="J74" s="15"/>
      <c r="K74" s="16"/>
      <c r="L74" s="16"/>
      <c r="M74" s="17"/>
      <c r="N74" s="93"/>
      <c r="O74" s="69"/>
      <c r="P74" s="97"/>
      <c r="Q74" s="69"/>
      <c r="R74" s="69"/>
      <c r="S74" s="18"/>
      <c r="T74" s="19"/>
      <c r="U74" s="21"/>
      <c r="V74" s="19"/>
      <c r="W74" s="20"/>
    </row>
    <row r="75" spans="1:23" ht="30" customHeight="1">
      <c r="A75" s="87"/>
      <c r="B75" s="90"/>
      <c r="C75" s="13" t="s">
        <v>18</v>
      </c>
      <c r="D75" s="69"/>
      <c r="E75" s="69"/>
      <c r="F75" s="69"/>
      <c r="G75" s="69"/>
      <c r="H75" s="71"/>
      <c r="I75" s="14">
        <v>10</v>
      </c>
      <c r="J75" s="15"/>
      <c r="K75" s="16"/>
      <c r="L75" s="16"/>
      <c r="M75" s="17"/>
      <c r="N75" s="93"/>
      <c r="O75" s="69"/>
      <c r="P75" s="97"/>
      <c r="Q75" s="69"/>
      <c r="R75" s="69"/>
      <c r="S75" s="18"/>
      <c r="T75" s="22"/>
      <c r="U75" s="19"/>
      <c r="V75" s="23"/>
      <c r="W75" s="20"/>
    </row>
    <row r="76" spans="1:23" ht="30" customHeight="1">
      <c r="A76" s="87"/>
      <c r="B76" s="90"/>
      <c r="C76" s="13" t="s">
        <v>19</v>
      </c>
      <c r="D76" s="69"/>
      <c r="E76" s="69"/>
      <c r="F76" s="69"/>
      <c r="G76" s="69"/>
      <c r="H76" s="71"/>
      <c r="I76" s="14"/>
      <c r="J76" s="15"/>
      <c r="K76" s="16"/>
      <c r="L76" s="16"/>
      <c r="M76" s="17"/>
      <c r="N76" s="93"/>
      <c r="O76" s="69"/>
      <c r="P76" s="97"/>
      <c r="Q76" s="69"/>
      <c r="R76" s="69"/>
      <c r="S76" s="18"/>
      <c r="T76" s="19"/>
      <c r="U76" s="24"/>
      <c r="V76" s="19"/>
      <c r="W76" s="20"/>
    </row>
    <row r="77" spans="1:23" ht="30" customHeight="1">
      <c r="A77" s="87"/>
      <c r="B77" s="90"/>
      <c r="C77" s="13" t="s">
        <v>20</v>
      </c>
      <c r="D77" s="69"/>
      <c r="E77" s="69"/>
      <c r="F77" s="69"/>
      <c r="G77" s="69"/>
      <c r="H77" s="71"/>
      <c r="I77" s="14"/>
      <c r="J77" s="15"/>
      <c r="K77" s="16"/>
      <c r="L77" s="16"/>
      <c r="M77" s="17"/>
      <c r="N77" s="93"/>
      <c r="O77" s="69"/>
      <c r="P77" s="97"/>
      <c r="Q77" s="69"/>
      <c r="R77" s="69"/>
      <c r="S77" s="18"/>
      <c r="T77" s="19"/>
      <c r="U77" s="19"/>
      <c r="V77" s="19"/>
      <c r="W77" s="20"/>
    </row>
    <row r="78" spans="1:23" ht="30" customHeight="1">
      <c r="A78" s="87"/>
      <c r="B78" s="90"/>
      <c r="C78" s="13" t="s">
        <v>21</v>
      </c>
      <c r="D78" s="69"/>
      <c r="E78" s="69"/>
      <c r="F78" s="69"/>
      <c r="G78" s="69"/>
      <c r="H78" s="71"/>
      <c r="I78" s="14"/>
      <c r="J78" s="15"/>
      <c r="K78" s="16"/>
      <c r="L78" s="16"/>
      <c r="M78" s="17"/>
      <c r="N78" s="93"/>
      <c r="O78" s="69"/>
      <c r="P78" s="97"/>
      <c r="Q78" s="69"/>
      <c r="R78" s="69"/>
      <c r="S78" s="18"/>
      <c r="T78" s="19"/>
      <c r="U78" s="19"/>
      <c r="V78" s="19"/>
      <c r="W78" s="20"/>
    </row>
    <row r="79" spans="1:23" ht="30" customHeight="1" thickBot="1">
      <c r="A79" s="87"/>
      <c r="B79" s="91"/>
      <c r="C79" s="25" t="s">
        <v>22</v>
      </c>
      <c r="D79" s="69"/>
      <c r="E79" s="69"/>
      <c r="F79" s="69"/>
      <c r="G79" s="69"/>
      <c r="H79" s="71"/>
      <c r="I79" s="26"/>
      <c r="J79" s="27"/>
      <c r="K79" s="28"/>
      <c r="L79" s="28"/>
      <c r="M79" s="29"/>
      <c r="N79" s="94"/>
      <c r="O79" s="95"/>
      <c r="P79" s="98"/>
      <c r="Q79" s="95"/>
      <c r="R79" s="95"/>
      <c r="S79" s="30"/>
      <c r="T79" s="21"/>
      <c r="U79" s="21"/>
      <c r="V79" s="21"/>
      <c r="W79" s="31"/>
    </row>
    <row r="80" spans="1:23" ht="30" customHeight="1" thickBot="1">
      <c r="A80" s="88"/>
      <c r="B80" s="99" t="s">
        <v>23</v>
      </c>
      <c r="C80" s="100"/>
      <c r="D80" s="55">
        <f>D72+E72+G72+H72</f>
        <v>290.6</v>
      </c>
      <c r="E80" s="39"/>
      <c r="F80" s="39"/>
      <c r="G80" s="39"/>
      <c r="H80" s="39"/>
      <c r="I80" s="40">
        <f>I72+I73+I74+I75+I76+I77+I78+I79</f>
        <v>10</v>
      </c>
      <c r="J80" s="40">
        <f>J72+J73+J74+J75+J76+J77+J78+J79</f>
        <v>0</v>
      </c>
      <c r="K80" s="40">
        <f>K72+K73+K74+K75+K76+K77+K78+K79</f>
        <v>0</v>
      </c>
      <c r="L80" s="40">
        <f>L72+L73+L74+L75+L76+L77+L78+L79</f>
        <v>0</v>
      </c>
      <c r="M80" s="41">
        <f>M72+M73+M74+M75+M76+M77+M78+M79</f>
        <v>0</v>
      </c>
      <c r="N80" s="43">
        <f>N72+O72+P72+Q72+R72</f>
        <v>0</v>
      </c>
      <c r="O80" s="39"/>
      <c r="P80" s="32"/>
      <c r="Q80" s="39"/>
      <c r="R80" s="39"/>
      <c r="S80" s="40">
        <f>S72+S73+S74+S75+S76+S77+S78+S79</f>
        <v>0</v>
      </c>
      <c r="T80" s="40">
        <f>T72+T73+T74+T75+T76+T77+T78+T79</f>
        <v>0</v>
      </c>
      <c r="U80" s="40">
        <f>U72+U73+U74+U75+U76+U77+U78+U79</f>
        <v>0</v>
      </c>
      <c r="V80" s="40">
        <f>V72+V73+V74+V75+V76+V77+V78+V79</f>
        <v>0</v>
      </c>
      <c r="W80" s="41">
        <f>W72+W73+W74+W75+W76+W77+W78+W79</f>
        <v>0</v>
      </c>
    </row>
    <row r="81" spans="1:23" ht="30" customHeight="1" thickBot="1">
      <c r="A81" s="54"/>
      <c r="B81" s="84" t="s">
        <v>32</v>
      </c>
      <c r="C81" s="33" t="s">
        <v>15</v>
      </c>
      <c r="D81" s="72">
        <f>D72+D63+D54+D45+D36+D27+D18+D9</f>
        <v>29753.03</v>
      </c>
      <c r="E81" s="72">
        <f>E72+E63+E54+E45+E36+E27+E18+E9</f>
        <v>11934.76</v>
      </c>
      <c r="F81" s="72">
        <f>F72+F63+F54+F45+F36+F27+F18+F9</f>
        <v>27.4</v>
      </c>
      <c r="G81" s="72">
        <f>G72+G63+G54+G45+G36+G27+G18+G9</f>
        <v>6090.72</v>
      </c>
      <c r="H81" s="72">
        <f>H72+H63+H54+H45+H36+H27+H18+H9</f>
        <v>6432.71</v>
      </c>
      <c r="I81" s="34">
        <f aca="true" t="shared" si="0" ref="I81:M88">I9+I18+I27+I36+I45+I54+I63+I72</f>
        <v>1092.3519999999999</v>
      </c>
      <c r="J81" s="34">
        <f t="shared" si="0"/>
        <v>41</v>
      </c>
      <c r="K81" s="34">
        <f t="shared" si="0"/>
        <v>0</v>
      </c>
      <c r="L81" s="34">
        <f t="shared" si="0"/>
        <v>0</v>
      </c>
      <c r="M81" s="34">
        <f t="shared" si="0"/>
        <v>0</v>
      </c>
      <c r="N81" s="72">
        <f>N72+N63+N54+N45+N36+N27+N18+N9</f>
        <v>2651.83</v>
      </c>
      <c r="O81" s="72">
        <f>O72+O63+O54+O45+O36+O27+O18+O9</f>
        <v>1724.2400000000002</v>
      </c>
      <c r="P81" s="72">
        <f>P72+P63+P54+P45+P36+P27+P18+P9</f>
        <v>143.87</v>
      </c>
      <c r="Q81" s="72">
        <f>Q72+Q63+Q54+Q45+Q36+Q27+Q18+Q9</f>
        <v>9174.58</v>
      </c>
      <c r="R81" s="72">
        <f>R72+R63+R54+R45+R36+R27+R18+R9</f>
        <v>2962.81</v>
      </c>
      <c r="S81" s="34">
        <f aca="true" t="shared" si="1" ref="S81:W88">S9+S18+S27+S36+S45+S54+S63+S72</f>
        <v>255.19</v>
      </c>
      <c r="T81" s="34">
        <f t="shared" si="1"/>
        <v>0</v>
      </c>
      <c r="U81" s="34">
        <f t="shared" si="1"/>
        <v>0</v>
      </c>
      <c r="V81" s="34">
        <f t="shared" si="1"/>
        <v>0</v>
      </c>
      <c r="W81" s="34">
        <f t="shared" si="1"/>
        <v>0</v>
      </c>
    </row>
    <row r="82" spans="1:23" ht="30" customHeight="1" thickBot="1">
      <c r="A82" s="54"/>
      <c r="B82" s="85"/>
      <c r="C82" s="35" t="s">
        <v>16</v>
      </c>
      <c r="D82" s="73"/>
      <c r="E82" s="73"/>
      <c r="F82" s="73"/>
      <c r="G82" s="73"/>
      <c r="H82" s="73"/>
      <c r="I82" s="34">
        <f t="shared" si="0"/>
        <v>327.29</v>
      </c>
      <c r="J82" s="34">
        <f t="shared" si="0"/>
        <v>33</v>
      </c>
      <c r="K82" s="34">
        <f t="shared" si="0"/>
        <v>0</v>
      </c>
      <c r="L82" s="34">
        <f t="shared" si="0"/>
        <v>0</v>
      </c>
      <c r="M82" s="34">
        <f t="shared" si="0"/>
        <v>0</v>
      </c>
      <c r="N82" s="73"/>
      <c r="O82" s="73"/>
      <c r="P82" s="73"/>
      <c r="Q82" s="73"/>
      <c r="R82" s="73"/>
      <c r="S82" s="34">
        <f t="shared" si="1"/>
        <v>120</v>
      </c>
      <c r="T82" s="34">
        <f t="shared" si="1"/>
        <v>0</v>
      </c>
      <c r="U82" s="34">
        <f t="shared" si="1"/>
        <v>0</v>
      </c>
      <c r="V82" s="34">
        <f t="shared" si="1"/>
        <v>0</v>
      </c>
      <c r="W82" s="34">
        <f t="shared" si="1"/>
        <v>0</v>
      </c>
    </row>
    <row r="83" spans="1:23" ht="30" customHeight="1" thickBot="1">
      <c r="A83" s="54"/>
      <c r="B83" s="85"/>
      <c r="C83" s="35" t="s">
        <v>17</v>
      </c>
      <c r="D83" s="73"/>
      <c r="E83" s="73"/>
      <c r="F83" s="73"/>
      <c r="G83" s="73"/>
      <c r="H83" s="73"/>
      <c r="I83" s="34">
        <f t="shared" si="0"/>
        <v>82.15</v>
      </c>
      <c r="J83" s="34">
        <f t="shared" si="0"/>
        <v>0</v>
      </c>
      <c r="K83" s="34">
        <f t="shared" si="0"/>
        <v>0</v>
      </c>
      <c r="L83" s="34">
        <f t="shared" si="0"/>
        <v>0</v>
      </c>
      <c r="M83" s="34">
        <f t="shared" si="0"/>
        <v>0</v>
      </c>
      <c r="N83" s="73"/>
      <c r="O83" s="73"/>
      <c r="P83" s="73"/>
      <c r="Q83" s="73"/>
      <c r="R83" s="73"/>
      <c r="S83" s="34">
        <f t="shared" si="1"/>
        <v>0</v>
      </c>
      <c r="T83" s="34">
        <f t="shared" si="1"/>
        <v>0</v>
      </c>
      <c r="U83" s="34">
        <f t="shared" si="1"/>
        <v>0</v>
      </c>
      <c r="V83" s="34">
        <f t="shared" si="1"/>
        <v>0</v>
      </c>
      <c r="W83" s="34">
        <f t="shared" si="1"/>
        <v>0</v>
      </c>
    </row>
    <row r="84" spans="1:23" ht="30" customHeight="1" thickBot="1">
      <c r="A84" s="54"/>
      <c r="B84" s="85"/>
      <c r="C84" s="35" t="s">
        <v>18</v>
      </c>
      <c r="D84" s="73"/>
      <c r="E84" s="73"/>
      <c r="F84" s="73"/>
      <c r="G84" s="73"/>
      <c r="H84" s="73"/>
      <c r="I84" s="34">
        <f t="shared" si="0"/>
        <v>4504.7</v>
      </c>
      <c r="J84" s="34">
        <f t="shared" si="0"/>
        <v>169.41</v>
      </c>
      <c r="K84" s="34">
        <f t="shared" si="0"/>
        <v>0</v>
      </c>
      <c r="L84" s="34">
        <f t="shared" si="0"/>
        <v>0</v>
      </c>
      <c r="M84" s="34">
        <f t="shared" si="0"/>
        <v>0</v>
      </c>
      <c r="N84" s="73"/>
      <c r="O84" s="73"/>
      <c r="P84" s="73"/>
      <c r="Q84" s="73"/>
      <c r="R84" s="73"/>
      <c r="S84" s="34">
        <f t="shared" si="1"/>
        <v>558.03</v>
      </c>
      <c r="T84" s="34">
        <f t="shared" si="1"/>
        <v>0.795</v>
      </c>
      <c r="U84" s="34">
        <f t="shared" si="1"/>
        <v>0</v>
      </c>
      <c r="V84" s="34">
        <f t="shared" si="1"/>
        <v>0</v>
      </c>
      <c r="W84" s="34">
        <f t="shared" si="1"/>
        <v>0</v>
      </c>
    </row>
    <row r="85" spans="1:23" ht="30" customHeight="1" thickBot="1">
      <c r="A85" s="54"/>
      <c r="B85" s="85"/>
      <c r="C85" s="35" t="s">
        <v>19</v>
      </c>
      <c r="D85" s="73"/>
      <c r="E85" s="73"/>
      <c r="F85" s="73"/>
      <c r="G85" s="73"/>
      <c r="H85" s="73"/>
      <c r="I85" s="34">
        <f t="shared" si="0"/>
        <v>494.98</v>
      </c>
      <c r="J85" s="34">
        <f t="shared" si="0"/>
        <v>13</v>
      </c>
      <c r="K85" s="34">
        <f t="shared" si="0"/>
        <v>0</v>
      </c>
      <c r="L85" s="34">
        <f t="shared" si="0"/>
        <v>0</v>
      </c>
      <c r="M85" s="34">
        <f t="shared" si="0"/>
        <v>0</v>
      </c>
      <c r="N85" s="73"/>
      <c r="O85" s="73"/>
      <c r="P85" s="73"/>
      <c r="Q85" s="73"/>
      <c r="R85" s="73"/>
      <c r="S85" s="34">
        <f t="shared" si="1"/>
        <v>88</v>
      </c>
      <c r="T85" s="34">
        <f t="shared" si="1"/>
        <v>0</v>
      </c>
      <c r="U85" s="34">
        <f t="shared" si="1"/>
        <v>0</v>
      </c>
      <c r="V85" s="34">
        <f t="shared" si="1"/>
        <v>0</v>
      </c>
      <c r="W85" s="34">
        <f t="shared" si="1"/>
        <v>0</v>
      </c>
    </row>
    <row r="86" spans="1:23" ht="30" customHeight="1" thickBot="1">
      <c r="A86" s="54"/>
      <c r="B86" s="85"/>
      <c r="C86" s="35" t="s">
        <v>20</v>
      </c>
      <c r="D86" s="73"/>
      <c r="E86" s="73"/>
      <c r="F86" s="73"/>
      <c r="G86" s="73"/>
      <c r="H86" s="73"/>
      <c r="I86" s="34">
        <f t="shared" si="0"/>
        <v>48.72</v>
      </c>
      <c r="J86" s="34">
        <f t="shared" si="0"/>
        <v>0</v>
      </c>
      <c r="K86" s="34">
        <f t="shared" si="0"/>
        <v>0</v>
      </c>
      <c r="L86" s="34">
        <f t="shared" si="0"/>
        <v>0</v>
      </c>
      <c r="M86" s="34">
        <f t="shared" si="0"/>
        <v>0</v>
      </c>
      <c r="N86" s="73"/>
      <c r="O86" s="73"/>
      <c r="P86" s="73"/>
      <c r="Q86" s="73"/>
      <c r="R86" s="73"/>
      <c r="S86" s="34">
        <f t="shared" si="1"/>
        <v>0</v>
      </c>
      <c r="T86" s="34">
        <f t="shared" si="1"/>
        <v>0</v>
      </c>
      <c r="U86" s="34">
        <f t="shared" si="1"/>
        <v>0</v>
      </c>
      <c r="V86" s="34">
        <f t="shared" si="1"/>
        <v>0</v>
      </c>
      <c r="W86" s="34">
        <f t="shared" si="1"/>
        <v>0</v>
      </c>
    </row>
    <row r="87" spans="1:23" ht="30" customHeight="1" thickBot="1">
      <c r="A87" s="54"/>
      <c r="B87" s="85"/>
      <c r="C87" s="35" t="s">
        <v>21</v>
      </c>
      <c r="D87" s="73"/>
      <c r="E87" s="73"/>
      <c r="F87" s="73"/>
      <c r="G87" s="73"/>
      <c r="H87" s="73"/>
      <c r="I87" s="34">
        <f t="shared" si="0"/>
        <v>64.12</v>
      </c>
      <c r="J87" s="34">
        <f t="shared" si="0"/>
        <v>0</v>
      </c>
      <c r="K87" s="34">
        <f t="shared" si="0"/>
        <v>0</v>
      </c>
      <c r="L87" s="34">
        <f t="shared" si="0"/>
        <v>0</v>
      </c>
      <c r="M87" s="34">
        <f t="shared" si="0"/>
        <v>0</v>
      </c>
      <c r="N87" s="73"/>
      <c r="O87" s="73"/>
      <c r="P87" s="73"/>
      <c r="Q87" s="73"/>
      <c r="R87" s="73"/>
      <c r="S87" s="34">
        <f t="shared" si="1"/>
        <v>0</v>
      </c>
      <c r="T87" s="34">
        <f t="shared" si="1"/>
        <v>0</v>
      </c>
      <c r="U87" s="34">
        <f t="shared" si="1"/>
        <v>0</v>
      </c>
      <c r="V87" s="34">
        <f t="shared" si="1"/>
        <v>0</v>
      </c>
      <c r="W87" s="34">
        <f t="shared" si="1"/>
        <v>0</v>
      </c>
    </row>
    <row r="88" spans="1:23" ht="30" customHeight="1" thickBot="1">
      <c r="A88" s="54"/>
      <c r="B88" s="86"/>
      <c r="C88" s="36" t="s">
        <v>22</v>
      </c>
      <c r="D88" s="74"/>
      <c r="E88" s="74"/>
      <c r="F88" s="74"/>
      <c r="G88" s="74"/>
      <c r="H88" s="74"/>
      <c r="I88" s="34">
        <f t="shared" si="0"/>
        <v>1737.97</v>
      </c>
      <c r="J88" s="34">
        <f t="shared" si="0"/>
        <v>80.8</v>
      </c>
      <c r="K88" s="34">
        <f t="shared" si="0"/>
        <v>0</v>
      </c>
      <c r="L88" s="34">
        <f t="shared" si="0"/>
        <v>0</v>
      </c>
      <c r="M88" s="34">
        <f t="shared" si="0"/>
        <v>0</v>
      </c>
      <c r="N88" s="74"/>
      <c r="O88" s="74"/>
      <c r="P88" s="74"/>
      <c r="Q88" s="74"/>
      <c r="R88" s="74"/>
      <c r="S88" s="34">
        <f t="shared" si="1"/>
        <v>146.7</v>
      </c>
      <c r="T88" s="34">
        <f t="shared" si="1"/>
        <v>0</v>
      </c>
      <c r="U88" s="34">
        <f t="shared" si="1"/>
        <v>0</v>
      </c>
      <c r="V88" s="34">
        <f t="shared" si="1"/>
        <v>0</v>
      </c>
      <c r="W88" s="34">
        <f t="shared" si="1"/>
        <v>0</v>
      </c>
    </row>
    <row r="89" spans="1:25" s="49" customFormat="1" ht="98.25" customHeight="1" thickBot="1">
      <c r="A89" s="46"/>
      <c r="B89" s="66" t="s">
        <v>23</v>
      </c>
      <c r="C89" s="67"/>
      <c r="D89" s="38">
        <f>D81+E81+F81+G81+H81</f>
        <v>54238.62</v>
      </c>
      <c r="E89" s="45"/>
      <c r="F89" s="45"/>
      <c r="G89" s="45"/>
      <c r="H89" s="45"/>
      <c r="I89" s="48">
        <f>SUM(I81:I88)</f>
        <v>8352.282</v>
      </c>
      <c r="J89" s="47">
        <f>SUM(J81:J88)</f>
        <v>337.21</v>
      </c>
      <c r="K89" s="47">
        <f>SUM(K81:K88)</f>
        <v>0</v>
      </c>
      <c r="L89" s="47">
        <f>SUM(L81:L88)</f>
        <v>0</v>
      </c>
      <c r="M89" s="47">
        <f>SUM(M81:M88)</f>
        <v>0</v>
      </c>
      <c r="N89" s="38">
        <f>N81+O81+P81+Q81+R81</f>
        <v>16657.33</v>
      </c>
      <c r="O89" s="45"/>
      <c r="P89" s="45"/>
      <c r="Q89" s="45"/>
      <c r="R89" s="45"/>
      <c r="S89" s="47">
        <f>SUM(S81:S88)</f>
        <v>1167.92</v>
      </c>
      <c r="T89" s="48">
        <f>SUM(T81:T88)</f>
        <v>0.795</v>
      </c>
      <c r="U89" s="47">
        <f>SUM(U81:U88)</f>
        <v>0</v>
      </c>
      <c r="V89" s="47">
        <f>SUM(V81:V88)</f>
        <v>0</v>
      </c>
      <c r="W89" s="47">
        <f>SUM(W81:W88)</f>
        <v>0</v>
      </c>
      <c r="Y89" s="50"/>
    </row>
    <row r="91" ht="13.5">
      <c r="I91" s="58"/>
    </row>
  </sheetData>
  <sheetProtection/>
  <mergeCells count="136">
    <mergeCell ref="A1:W1"/>
    <mergeCell ref="A2:W2"/>
    <mergeCell ref="A3:W3"/>
    <mergeCell ref="A4:A7"/>
    <mergeCell ref="B4:B7"/>
    <mergeCell ref="C4:C7"/>
    <mergeCell ref="D4:M4"/>
    <mergeCell ref="N4:W4"/>
    <mergeCell ref="D5:H5"/>
    <mergeCell ref="I5:M5"/>
    <mergeCell ref="D8:H8"/>
    <mergeCell ref="I8:M8"/>
    <mergeCell ref="N8:R8"/>
    <mergeCell ref="S8:W8"/>
    <mergeCell ref="N5:R5"/>
    <mergeCell ref="S5:W5"/>
    <mergeCell ref="D6:H6"/>
    <mergeCell ref="I6:M6"/>
    <mergeCell ref="N6:R6"/>
    <mergeCell ref="S6:W6"/>
    <mergeCell ref="R27:R34"/>
    <mergeCell ref="B35:C35"/>
    <mergeCell ref="B36:B43"/>
    <mergeCell ref="N36:N43"/>
    <mergeCell ref="O36:O43"/>
    <mergeCell ref="P36:P43"/>
    <mergeCell ref="Q36:Q43"/>
    <mergeCell ref="R36:R43"/>
    <mergeCell ref="H36:H43"/>
    <mergeCell ref="B44:C44"/>
    <mergeCell ref="B27:B34"/>
    <mergeCell ref="N27:N34"/>
    <mergeCell ref="O27:O34"/>
    <mergeCell ref="P27:P34"/>
    <mergeCell ref="Q27:Q34"/>
    <mergeCell ref="D36:D43"/>
    <mergeCell ref="E36:E43"/>
    <mergeCell ref="F36:F43"/>
    <mergeCell ref="G36:G43"/>
    <mergeCell ref="R45:R52"/>
    <mergeCell ref="B53:C53"/>
    <mergeCell ref="B54:B61"/>
    <mergeCell ref="N54:N61"/>
    <mergeCell ref="O54:O61"/>
    <mergeCell ref="P54:P61"/>
    <mergeCell ref="Q54:Q61"/>
    <mergeCell ref="R54:R61"/>
    <mergeCell ref="B62:C62"/>
    <mergeCell ref="B45:B52"/>
    <mergeCell ref="N45:N52"/>
    <mergeCell ref="O45:O52"/>
    <mergeCell ref="P45:P52"/>
    <mergeCell ref="Q45:Q52"/>
    <mergeCell ref="D45:D52"/>
    <mergeCell ref="E45:E52"/>
    <mergeCell ref="F45:F52"/>
    <mergeCell ref="G45:G52"/>
    <mergeCell ref="R63:R70"/>
    <mergeCell ref="B71:C71"/>
    <mergeCell ref="A72:A80"/>
    <mergeCell ref="B72:B79"/>
    <mergeCell ref="N72:N79"/>
    <mergeCell ref="O72:O79"/>
    <mergeCell ref="P72:P79"/>
    <mergeCell ref="Q72:Q79"/>
    <mergeCell ref="R72:R79"/>
    <mergeCell ref="B80:C80"/>
    <mergeCell ref="B63:B70"/>
    <mergeCell ref="N63:N70"/>
    <mergeCell ref="O63:O70"/>
    <mergeCell ref="P63:P70"/>
    <mergeCell ref="Q63:Q70"/>
    <mergeCell ref="D63:D70"/>
    <mergeCell ref="E63:E70"/>
    <mergeCell ref="F63:F70"/>
    <mergeCell ref="G63:G70"/>
    <mergeCell ref="H63:H70"/>
    <mergeCell ref="A63:A70"/>
    <mergeCell ref="D72:D79"/>
    <mergeCell ref="E72:E79"/>
    <mergeCell ref="F72:F79"/>
    <mergeCell ref="R81:R88"/>
    <mergeCell ref="B89:C89"/>
    <mergeCell ref="B81:B88"/>
    <mergeCell ref="N81:N88"/>
    <mergeCell ref="O81:O88"/>
    <mergeCell ref="P81:P88"/>
    <mergeCell ref="Q81:Q88"/>
    <mergeCell ref="D81:D88"/>
    <mergeCell ref="E81:E88"/>
    <mergeCell ref="F81:F88"/>
    <mergeCell ref="G81:G88"/>
    <mergeCell ref="H81:H88"/>
    <mergeCell ref="Q9:Q16"/>
    <mergeCell ref="R9:R16"/>
    <mergeCell ref="B17:C17"/>
    <mergeCell ref="A9:A16"/>
    <mergeCell ref="D18:D25"/>
    <mergeCell ref="E18:E25"/>
    <mergeCell ref="F18:F25"/>
    <mergeCell ref="G18:G25"/>
    <mergeCell ref="H18:H25"/>
    <mergeCell ref="P18:P25"/>
    <mergeCell ref="B9:B16"/>
    <mergeCell ref="D9:D16"/>
    <mergeCell ref="E9:E16"/>
    <mergeCell ref="F9:F16"/>
    <mergeCell ref="G9:G16"/>
    <mergeCell ref="H9:H16"/>
    <mergeCell ref="P9:P16"/>
    <mergeCell ref="A27:A34"/>
    <mergeCell ref="N9:N16"/>
    <mergeCell ref="O9:O16"/>
    <mergeCell ref="B18:B25"/>
    <mergeCell ref="N18:N25"/>
    <mergeCell ref="O18:O25"/>
    <mergeCell ref="H54:H61"/>
    <mergeCell ref="Q18:Q25"/>
    <mergeCell ref="R18:R25"/>
    <mergeCell ref="A36:A43"/>
    <mergeCell ref="A18:A25"/>
    <mergeCell ref="D27:D34"/>
    <mergeCell ref="E27:E34"/>
    <mergeCell ref="F27:F34"/>
    <mergeCell ref="G27:G34"/>
    <mergeCell ref="H27:H34"/>
    <mergeCell ref="A54:A61"/>
    <mergeCell ref="B26:C26"/>
    <mergeCell ref="G72:G79"/>
    <mergeCell ref="H72:H79"/>
    <mergeCell ref="H45:H52"/>
    <mergeCell ref="A45:A52"/>
    <mergeCell ref="D54:D61"/>
    <mergeCell ref="E54:E61"/>
    <mergeCell ref="F54:F61"/>
    <mergeCell ref="G54:G6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https:/mul-mta.gov.am/tasks/docs/attachment.php?id=185250&amp;fn=havelvac3.xlsx&amp;out=0&amp;token=72abd5ed0b35a38189f7</cp:keywords>
  <dc:description/>
  <cp:lastModifiedBy/>
  <dcterms:created xsi:type="dcterms:W3CDTF">2006-09-16T00:00:00Z</dcterms:created>
  <dcterms:modified xsi:type="dcterms:W3CDTF">2024-03-14T13:00:53Z</dcterms:modified>
  <cp:category/>
  <cp:version/>
  <cp:contentType/>
  <cp:contentStatus/>
</cp:coreProperties>
</file>