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D16"/>
  <c r="C16"/>
  <c r="G15"/>
  <c r="F15"/>
  <c r="P15" s="1"/>
  <c r="E15"/>
  <c r="Q15" s="1"/>
  <c r="P14"/>
  <c r="G14"/>
  <c r="F14"/>
  <c r="E14"/>
  <c r="Q14" s="1"/>
  <c r="P13"/>
  <c r="G13"/>
  <c r="F13"/>
  <c r="E13"/>
  <c r="Q13" s="1"/>
  <c r="G12"/>
  <c r="F12"/>
  <c r="P12" s="1"/>
  <c r="E12"/>
  <c r="Q12" s="1"/>
  <c r="G11"/>
  <c r="F11"/>
  <c r="P11" s="1"/>
  <c r="E11"/>
  <c r="P10"/>
  <c r="G10"/>
  <c r="F10"/>
  <c r="E10"/>
  <c r="Q10" s="1"/>
  <c r="P9"/>
  <c r="G9"/>
  <c r="F9"/>
  <c r="E9"/>
  <c r="Q9" s="1"/>
  <c r="G8"/>
  <c r="G16" s="1"/>
  <c r="F8"/>
  <c r="F16" s="1"/>
  <c r="E8"/>
  <c r="Q8" l="1"/>
  <c r="Q16" s="1"/>
  <c r="Q11"/>
  <c r="E16"/>
  <c r="P8"/>
  <c r="P16" s="1"/>
</calcChain>
</file>

<file path=xl/sharedStrings.xml><?xml version="1.0" encoding="utf-8"?>
<sst xmlns="http://schemas.openxmlformats.org/spreadsheetml/2006/main" count="34" uniqueCount="28">
  <si>
    <t>հազար դրամ</t>
  </si>
  <si>
    <t>Մեծամոր</t>
  </si>
  <si>
    <t>Ֆերիկ</t>
  </si>
  <si>
    <t>Արմավիր</t>
  </si>
  <si>
    <t>Ընդամենը</t>
  </si>
  <si>
    <t>ՏԵՂԵԿԱՏՎՈՒԹՅՈՒՆ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</si>
  <si>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</si>
  <si>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</si>
  <si>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</si>
  <si>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</si>
  <si>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</si>
  <si>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հաշվարկ
(5=7+9+11)</t>
  </si>
  <si>
    <t>փաստ
(6=8+10+12)</t>
  </si>
  <si>
    <t>Վաղարշապատ</t>
  </si>
  <si>
    <t>Արաքս</t>
  </si>
  <si>
    <t>Խոյ</t>
  </si>
  <si>
    <t>Փարաքար</t>
  </si>
  <si>
    <t>Բաղրամյան</t>
  </si>
  <si>
    <t>Նախորդ տարիների
 պարտքը /30.12.2023թ. դրությամբ/</t>
  </si>
  <si>
    <t xml:space="preserve"> Նախորդ տարիների պարտքի  մարումը
2024թ.
   Ընթացքում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</si>
  <si>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2024թ. մայիսի «31»-ի  դրությամբ</t>
  </si>
  <si>
    <t xml:space="preserve"> Նախորդ տարիների պարտքի  մնացորդը
31,05.2024թ.
   դրությամբ`     4=2-3</t>
  </si>
  <si>
    <t>Ընդամենը
համայնքապետարանների, ՏԻՄ -երին ենթակա բյուջետային հիմնարկների, ՀՈԱԿ-ների աշխատողների աշխատավարձերը 
2024թ.
մայիսի «31»-ի  դրությամբ</t>
  </si>
  <si>
    <t xml:space="preserve"> Այդ թվում` համայնքապետարանների աշխատողների  աշխատավարձերը  
2024թ.
մայիսի «31»-ի  դրությամբ</t>
  </si>
  <si>
    <t>Այդ թվում` ՏԻՄ-երին ենթակա  բյուջետային հիմնարկների աշխատողների աշխատավարձերը 
  2024թ.
մայիսի «31»-ի  դրությամբ</t>
  </si>
  <si>
    <t>Այդ թվում` ՀՈԱԿ-ների աշխատողների աշխատավարձերը  2024թ.
մայիսի «31»-ի  դրությամբ</t>
  </si>
  <si>
    <t>2024թ. ընթացիկ տարվա աշխատավարձի պարտքը
2024թ.
մայիսի «31»-ի  դրությամբ</t>
  </si>
  <si>
    <t>Ընդամենը աշխատավարձի պարտքը
2024թ.
մայիսի «31»-ի  դրությամբ (18=4+15)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</si>
</sst>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_-&quot;$&quot;* #,##0.00_-;\-&quot;$&quot;* #,##0.00_-;_-&quot;$&quot;* &quot;-&quot;??_-;_-@_-"/>
  </numFmts>
  <fonts count="7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2"/>
      <color indexed="63"/>
      <name val="GHEA Grapalat"/>
      <family val="3"/>
    </font>
    <font>
      <sz val="11"/>
      <color indexed="8"/>
      <name val="Calibri"/>
      <family val="2"/>
      <charset val="204"/>
    </font>
    <font>
      <sz val="12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</cellStyleXfs>
  <cellXfs count="45">
    <xf numFmtId="0" fontId="0" fillId="0" borderId="0" xfId="0"/>
    <xf numFmtId="16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>
      <alignment vertical="center" wrapText="1"/>
    </xf>
    <xf numFmtId="166" fontId="1" fillId="2" borderId="1" xfId="1" applyNumberFormat="1" applyFont="1" applyFill="1" applyBorder="1" applyAlignment="1">
      <alignment vertical="center" wrapText="1"/>
    </xf>
    <xf numFmtId="166" fontId="1" fillId="2" borderId="0" xfId="1" applyNumberFormat="1" applyFont="1" applyFill="1" applyBorder="1" applyAlignment="1">
      <alignment wrapText="1"/>
    </xf>
    <xf numFmtId="166" fontId="1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2" borderId="12" xfId="0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0" xfId="0" applyFont="1" applyFill="1"/>
    <xf numFmtId="164" fontId="6" fillId="3" borderId="8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4">
    <cellStyle name="Normal 2" xfId="3"/>
    <cellStyle name="Normal 2 2" xfId="2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3" sqref="B1:B1048576"/>
    </sheetView>
  </sheetViews>
  <sheetFormatPr defaultRowHeight="17.399999999999999"/>
  <cols>
    <col min="1" max="1" width="4.33203125" style="18" customWidth="1"/>
    <col min="2" max="2" width="21" style="26" customWidth="1"/>
    <col min="3" max="4" width="14.21875" style="17" customWidth="1"/>
    <col min="5" max="5" width="15.88671875" style="17" customWidth="1"/>
    <col min="6" max="6" width="14.21875" style="17" customWidth="1"/>
    <col min="7" max="7" width="18.6640625" style="17" customWidth="1"/>
    <col min="8" max="15" width="14.21875" style="17" customWidth="1"/>
    <col min="16" max="16" width="21.88671875" style="17" customWidth="1"/>
    <col min="17" max="17" width="21.77734375" style="17" customWidth="1"/>
    <col min="18" max="40" width="14.21875" style="17" customWidth="1"/>
    <col min="41" max="135" width="14.21875" style="18" customWidth="1"/>
    <col min="136" max="136" width="8.88671875" style="18"/>
    <col min="137" max="137" width="15.21875" style="18" customWidth="1"/>
    <col min="138" max="138" width="14.6640625" style="18" customWidth="1"/>
    <col min="139" max="139" width="13.33203125" style="18" customWidth="1"/>
    <col min="140" max="140" width="12.109375" style="18" customWidth="1"/>
    <col min="141" max="141" width="15.109375" style="18" customWidth="1"/>
    <col min="142" max="16384" width="8.88671875" style="18"/>
  </cols>
  <sheetData>
    <row r="1" spans="1:40" s="3" customFormat="1" ht="25.2" customHeight="1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"/>
      <c r="M1" s="2"/>
      <c r="N1" s="2"/>
      <c r="O1" s="2"/>
      <c r="P1" s="2"/>
    </row>
    <row r="2" spans="1:40" s="3" customFormat="1" ht="42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4"/>
      <c r="M2" s="4"/>
      <c r="N2" s="4"/>
      <c r="O2" s="4"/>
      <c r="P2" s="4"/>
      <c r="Q2" s="4"/>
    </row>
    <row r="3" spans="1:40" s="8" customFormat="1" ht="17.399999999999999" customHeight="1">
      <c r="A3" s="5"/>
      <c r="B3" s="23"/>
      <c r="C3" s="5"/>
      <c r="D3" s="5"/>
      <c r="E3" s="5"/>
      <c r="F3" s="5"/>
      <c r="G3" s="5"/>
      <c r="H3" s="5"/>
      <c r="I3" s="5"/>
      <c r="J3" s="30" t="s">
        <v>0</v>
      </c>
      <c r="K3" s="30"/>
      <c r="L3" s="6"/>
      <c r="M3" s="6"/>
      <c r="N3" s="6"/>
      <c r="O3" s="6"/>
      <c r="P3" s="7"/>
      <c r="Q3" s="6"/>
    </row>
    <row r="4" spans="1:40" s="3" customFormat="1" ht="56.4" customHeight="1">
      <c r="A4" s="31" t="s">
        <v>6</v>
      </c>
      <c r="B4" s="32" t="s">
        <v>7</v>
      </c>
      <c r="C4" s="33" t="s">
        <v>18</v>
      </c>
      <c r="D4" s="33" t="s">
        <v>19</v>
      </c>
      <c r="E4" s="33" t="s">
        <v>21</v>
      </c>
      <c r="F4" s="36" t="s">
        <v>22</v>
      </c>
      <c r="G4" s="37"/>
      <c r="H4" s="36" t="s">
        <v>23</v>
      </c>
      <c r="I4" s="37"/>
      <c r="J4" s="36" t="s">
        <v>24</v>
      </c>
      <c r="K4" s="37"/>
      <c r="L4" s="40" t="s">
        <v>25</v>
      </c>
      <c r="M4" s="41"/>
      <c r="N4" s="41"/>
      <c r="O4" s="41"/>
      <c r="P4" s="33" t="s">
        <v>26</v>
      </c>
      <c r="Q4" s="33" t="s">
        <v>27</v>
      </c>
    </row>
    <row r="5" spans="1:40" s="3" customFormat="1" ht="93" customHeight="1">
      <c r="A5" s="31"/>
      <c r="B5" s="32"/>
      <c r="C5" s="34"/>
      <c r="D5" s="34"/>
      <c r="E5" s="34"/>
      <c r="F5" s="38"/>
      <c r="G5" s="39"/>
      <c r="H5" s="38"/>
      <c r="I5" s="39"/>
      <c r="J5" s="38"/>
      <c r="K5" s="39"/>
      <c r="L5" s="42" t="s">
        <v>8</v>
      </c>
      <c r="M5" s="42" t="s">
        <v>9</v>
      </c>
      <c r="N5" s="40" t="s">
        <v>10</v>
      </c>
      <c r="O5" s="44"/>
      <c r="P5" s="34"/>
      <c r="Q5" s="34"/>
    </row>
    <row r="6" spans="1:40" s="3" customFormat="1" ht="32.4" customHeight="1">
      <c r="A6" s="31"/>
      <c r="B6" s="32"/>
      <c r="C6" s="35"/>
      <c r="D6" s="35"/>
      <c r="E6" s="35"/>
      <c r="F6" s="22" t="s">
        <v>11</v>
      </c>
      <c r="G6" s="22" t="s">
        <v>12</v>
      </c>
      <c r="H6" s="22" t="s">
        <v>8</v>
      </c>
      <c r="I6" s="22" t="s">
        <v>9</v>
      </c>
      <c r="J6" s="22" t="s">
        <v>8</v>
      </c>
      <c r="K6" s="22" t="s">
        <v>9</v>
      </c>
      <c r="L6" s="43"/>
      <c r="M6" s="43"/>
      <c r="N6" s="22" t="s">
        <v>8</v>
      </c>
      <c r="O6" s="22" t="s">
        <v>9</v>
      </c>
      <c r="P6" s="35"/>
      <c r="Q6" s="35"/>
    </row>
    <row r="7" spans="1:40" s="3" customFormat="1" ht="17.399999999999999" customHeight="1">
      <c r="A7" s="9"/>
      <c r="B7" s="24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1">
        <v>12</v>
      </c>
      <c r="N7" s="21">
        <v>13</v>
      </c>
      <c r="O7" s="21">
        <v>14</v>
      </c>
      <c r="P7" s="21">
        <v>15</v>
      </c>
      <c r="Q7" s="21">
        <v>16</v>
      </c>
    </row>
    <row r="8" spans="1:40" ht="22.8" customHeight="1">
      <c r="A8" s="10">
        <v>1</v>
      </c>
      <c r="B8" s="27" t="s">
        <v>13</v>
      </c>
      <c r="C8" s="1">
        <v>0</v>
      </c>
      <c r="D8" s="11">
        <v>0</v>
      </c>
      <c r="E8" s="1">
        <f t="shared" ref="E8:E15" si="0">C8-D8</f>
        <v>0</v>
      </c>
      <c r="F8" s="12">
        <f>H8+J8+L8</f>
        <v>526646.30000000005</v>
      </c>
      <c r="G8" s="12">
        <f>I8+K8+M8</f>
        <v>526646.30000000005</v>
      </c>
      <c r="H8" s="13">
        <v>89877.6</v>
      </c>
      <c r="I8" s="13">
        <v>89877.6</v>
      </c>
      <c r="J8" s="14">
        <v>156682.79999999999</v>
      </c>
      <c r="K8" s="14">
        <v>156682.79999999999</v>
      </c>
      <c r="L8" s="14">
        <v>280085.90000000002</v>
      </c>
      <c r="M8" s="14">
        <v>280085.90000000002</v>
      </c>
      <c r="N8" s="14">
        <v>119870.9</v>
      </c>
      <c r="O8" s="14">
        <v>119870.9</v>
      </c>
      <c r="P8" s="12">
        <f>F8-G8</f>
        <v>0</v>
      </c>
      <c r="Q8" s="12">
        <f>E8+P8</f>
        <v>0</v>
      </c>
      <c r="R8" s="15"/>
      <c r="S8" s="16"/>
      <c r="T8" s="15"/>
    </row>
    <row r="9" spans="1:40">
      <c r="A9" s="10">
        <v>2</v>
      </c>
      <c r="B9" s="27" t="s">
        <v>14</v>
      </c>
      <c r="C9" s="1">
        <v>0</v>
      </c>
      <c r="D9" s="1">
        <v>0</v>
      </c>
      <c r="E9" s="1">
        <f t="shared" si="0"/>
        <v>0</v>
      </c>
      <c r="F9" s="12">
        <f t="shared" ref="F9:G15" si="1">H9+J9+L9</f>
        <v>172668.90000000002</v>
      </c>
      <c r="G9" s="12">
        <f t="shared" si="1"/>
        <v>172668.90000000002</v>
      </c>
      <c r="H9" s="19">
        <v>91553</v>
      </c>
      <c r="I9" s="14">
        <v>91553</v>
      </c>
      <c r="J9" s="14">
        <v>9948.6</v>
      </c>
      <c r="K9" s="14">
        <v>9948.6</v>
      </c>
      <c r="L9" s="14">
        <v>71167.3</v>
      </c>
      <c r="M9" s="14">
        <v>71167.3</v>
      </c>
      <c r="N9" s="14">
        <v>52370.1</v>
      </c>
      <c r="O9" s="14">
        <v>52370.1</v>
      </c>
      <c r="P9" s="12">
        <f t="shared" ref="P9:P15" si="2">F9-G9</f>
        <v>0</v>
      </c>
      <c r="Q9" s="12">
        <f t="shared" ref="Q9:Q15" si="3">E9+P9</f>
        <v>0</v>
      </c>
      <c r="R9" s="15"/>
      <c r="S9" s="16"/>
      <c r="T9" s="15"/>
    </row>
    <row r="10" spans="1:40" ht="21" customHeight="1">
      <c r="A10" s="10">
        <v>3</v>
      </c>
      <c r="B10" s="27" t="s">
        <v>15</v>
      </c>
      <c r="C10" s="1">
        <v>0</v>
      </c>
      <c r="D10" s="11">
        <v>0</v>
      </c>
      <c r="E10" s="1">
        <f t="shared" si="0"/>
        <v>0</v>
      </c>
      <c r="F10" s="12">
        <f t="shared" si="1"/>
        <v>270801.73300000001</v>
      </c>
      <c r="G10" s="12">
        <f t="shared" si="1"/>
        <v>270801.77100000001</v>
      </c>
      <c r="H10" s="19">
        <v>153534.897</v>
      </c>
      <c r="I10" s="19">
        <v>153534.897</v>
      </c>
      <c r="J10" s="14">
        <v>53774.135999999999</v>
      </c>
      <c r="K10" s="14">
        <v>53774.135999999999</v>
      </c>
      <c r="L10" s="14">
        <v>63492.7</v>
      </c>
      <c r="M10" s="14">
        <v>63492.737999999998</v>
      </c>
      <c r="N10" s="14">
        <v>29502.691999999999</v>
      </c>
      <c r="O10" s="14">
        <v>29502.691999999999</v>
      </c>
      <c r="P10" s="12">
        <f t="shared" si="2"/>
        <v>-3.8000000000465661E-2</v>
      </c>
      <c r="Q10" s="12">
        <f t="shared" si="3"/>
        <v>-3.8000000000465661E-2</v>
      </c>
      <c r="R10" s="15"/>
      <c r="S10" s="16"/>
      <c r="T10" s="15"/>
    </row>
    <row r="11" spans="1:40" ht="21" customHeight="1">
      <c r="A11" s="10">
        <v>4</v>
      </c>
      <c r="B11" s="27" t="s">
        <v>16</v>
      </c>
      <c r="C11" s="1">
        <v>0</v>
      </c>
      <c r="D11" s="11">
        <v>0</v>
      </c>
      <c r="E11" s="1">
        <f t="shared" si="0"/>
        <v>0</v>
      </c>
      <c r="F11" s="12">
        <f t="shared" si="1"/>
        <v>256736.1</v>
      </c>
      <c r="G11" s="12">
        <f t="shared" si="1"/>
        <v>256736.1</v>
      </c>
      <c r="H11" s="19">
        <v>99637.7</v>
      </c>
      <c r="I11" s="19">
        <v>99637.7</v>
      </c>
      <c r="J11" s="14">
        <v>23414.400000000001</v>
      </c>
      <c r="K11" s="14">
        <v>23414.400000000001</v>
      </c>
      <c r="L11" s="14">
        <v>133684</v>
      </c>
      <c r="M11" s="14">
        <v>133684</v>
      </c>
      <c r="N11" s="14">
        <v>82451.099999999991</v>
      </c>
      <c r="O11" s="14">
        <v>82451.099999999991</v>
      </c>
      <c r="P11" s="12">
        <f t="shared" si="2"/>
        <v>0</v>
      </c>
      <c r="Q11" s="12">
        <f t="shared" si="3"/>
        <v>0</v>
      </c>
      <c r="R11" s="15"/>
      <c r="S11" s="16"/>
      <c r="T11" s="15"/>
    </row>
    <row r="12" spans="1:40" ht="21" customHeight="1">
      <c r="A12" s="10">
        <v>5</v>
      </c>
      <c r="B12" s="27" t="s">
        <v>2</v>
      </c>
      <c r="C12" s="1">
        <v>0</v>
      </c>
      <c r="D12" s="11">
        <v>0</v>
      </c>
      <c r="E12" s="1">
        <f t="shared" si="0"/>
        <v>0</v>
      </c>
      <c r="F12" s="12">
        <f t="shared" si="1"/>
        <v>6970.3</v>
      </c>
      <c r="G12" s="12">
        <f t="shared" si="1"/>
        <v>6970.3</v>
      </c>
      <c r="H12" s="19">
        <v>6970.3</v>
      </c>
      <c r="I12" s="19">
        <v>6970.3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2">
        <f t="shared" si="2"/>
        <v>0</v>
      </c>
      <c r="Q12" s="12">
        <f t="shared" si="3"/>
        <v>0</v>
      </c>
      <c r="R12" s="15"/>
      <c r="S12" s="16"/>
      <c r="T12" s="15"/>
    </row>
    <row r="13" spans="1:40" ht="21" customHeight="1">
      <c r="A13" s="10">
        <v>6</v>
      </c>
      <c r="B13" s="27" t="s">
        <v>3</v>
      </c>
      <c r="C13" s="1">
        <v>0</v>
      </c>
      <c r="D13" s="11">
        <v>0</v>
      </c>
      <c r="E13" s="1">
        <f t="shared" si="0"/>
        <v>0</v>
      </c>
      <c r="F13" s="12">
        <f t="shared" si="1"/>
        <v>456920.84600000002</v>
      </c>
      <c r="G13" s="12">
        <f t="shared" si="1"/>
        <v>456920.84600000002</v>
      </c>
      <c r="H13" s="19">
        <v>99694.087</v>
      </c>
      <c r="I13" s="14">
        <v>99694.087</v>
      </c>
      <c r="J13" s="14">
        <v>71943.759000000005</v>
      </c>
      <c r="K13" s="14">
        <v>71943.759000000005</v>
      </c>
      <c r="L13" s="14">
        <v>285283</v>
      </c>
      <c r="M13" s="14">
        <v>285283</v>
      </c>
      <c r="N13" s="14">
        <v>162953.29999999999</v>
      </c>
      <c r="O13" s="14">
        <v>162953.29999999999</v>
      </c>
      <c r="P13" s="12">
        <f t="shared" si="2"/>
        <v>0</v>
      </c>
      <c r="Q13" s="12">
        <f t="shared" si="3"/>
        <v>0</v>
      </c>
      <c r="R13" s="15"/>
      <c r="S13" s="16"/>
      <c r="T13" s="15"/>
    </row>
    <row r="14" spans="1:40" ht="21" customHeight="1">
      <c r="A14" s="10">
        <v>7</v>
      </c>
      <c r="B14" s="27" t="s">
        <v>1</v>
      </c>
      <c r="C14" s="1">
        <v>4290.5</v>
      </c>
      <c r="D14" s="1">
        <v>4290.5</v>
      </c>
      <c r="E14" s="1">
        <f t="shared" si="0"/>
        <v>0</v>
      </c>
      <c r="F14" s="12">
        <f t="shared" si="1"/>
        <v>564641.5</v>
      </c>
      <c r="G14" s="12">
        <f t="shared" si="1"/>
        <v>539565.69999999995</v>
      </c>
      <c r="H14" s="19">
        <v>240659.20000000001</v>
      </c>
      <c r="I14" s="19">
        <v>240659.20000000001</v>
      </c>
      <c r="J14" s="14">
        <v>12059.5</v>
      </c>
      <c r="K14" s="14">
        <v>12059.5</v>
      </c>
      <c r="L14" s="14">
        <v>311922.8</v>
      </c>
      <c r="M14" s="14">
        <v>286847</v>
      </c>
      <c r="N14" s="14">
        <v>132612.1</v>
      </c>
      <c r="O14" s="14">
        <v>109962.3</v>
      </c>
      <c r="P14" s="12">
        <f t="shared" si="2"/>
        <v>25075.800000000047</v>
      </c>
      <c r="Q14" s="12">
        <f t="shared" si="3"/>
        <v>25075.800000000047</v>
      </c>
      <c r="R14" s="15"/>
      <c r="S14" s="16"/>
      <c r="T14" s="15"/>
    </row>
    <row r="15" spans="1:40" ht="21" customHeight="1">
      <c r="A15" s="10">
        <v>8</v>
      </c>
      <c r="B15" s="27" t="s">
        <v>17</v>
      </c>
      <c r="C15" s="1">
        <v>0</v>
      </c>
      <c r="D15" s="11">
        <v>0</v>
      </c>
      <c r="E15" s="1">
        <f t="shared" si="0"/>
        <v>0</v>
      </c>
      <c r="F15" s="12">
        <f t="shared" si="1"/>
        <v>169174.6</v>
      </c>
      <c r="G15" s="12">
        <f t="shared" si="1"/>
        <v>169174.6</v>
      </c>
      <c r="H15" s="19">
        <v>92153.8</v>
      </c>
      <c r="I15" s="19">
        <v>92153.8</v>
      </c>
      <c r="J15" s="14">
        <v>29745.3</v>
      </c>
      <c r="K15" s="14">
        <v>29745.3</v>
      </c>
      <c r="L15" s="14">
        <v>47275.5</v>
      </c>
      <c r="M15" s="14">
        <v>47275.5</v>
      </c>
      <c r="N15" s="14">
        <v>31784.7</v>
      </c>
      <c r="O15" s="14">
        <v>31784.7</v>
      </c>
      <c r="P15" s="12">
        <f t="shared" si="2"/>
        <v>0</v>
      </c>
      <c r="Q15" s="12">
        <f t="shared" si="3"/>
        <v>0</v>
      </c>
      <c r="R15" s="15"/>
      <c r="S15" s="16"/>
      <c r="T15" s="15"/>
    </row>
    <row r="16" spans="1:40" ht="21" customHeight="1">
      <c r="A16" s="20"/>
      <c r="B16" s="25" t="s">
        <v>4</v>
      </c>
      <c r="C16" s="14">
        <f t="shared" ref="C16:Q16" si="4">SUM(C8:C15)</f>
        <v>4290.5</v>
      </c>
      <c r="D16" s="14">
        <f t="shared" si="4"/>
        <v>4290.5</v>
      </c>
      <c r="E16" s="14">
        <f t="shared" si="4"/>
        <v>0</v>
      </c>
      <c r="F16" s="14">
        <f t="shared" si="4"/>
        <v>2424560.2790000001</v>
      </c>
      <c r="G16" s="14">
        <f t="shared" si="4"/>
        <v>2399484.5170000005</v>
      </c>
      <c r="H16" s="14">
        <f t="shared" si="4"/>
        <v>874080.58400000003</v>
      </c>
      <c r="I16" s="14">
        <f t="shared" si="4"/>
        <v>874080.58400000003</v>
      </c>
      <c r="J16" s="14">
        <f t="shared" si="4"/>
        <v>357568.495</v>
      </c>
      <c r="K16" s="14">
        <f t="shared" si="4"/>
        <v>357568.495</v>
      </c>
      <c r="L16" s="14">
        <f t="shared" si="4"/>
        <v>1192911.2</v>
      </c>
      <c r="M16" s="14">
        <f t="shared" si="4"/>
        <v>1167835.4380000001</v>
      </c>
      <c r="N16" s="14">
        <f t="shared" si="4"/>
        <v>611544.89199999999</v>
      </c>
      <c r="O16" s="14">
        <f t="shared" si="4"/>
        <v>588895.09199999995</v>
      </c>
      <c r="P16" s="14">
        <f t="shared" si="4"/>
        <v>25075.762000000046</v>
      </c>
      <c r="Q16" s="14">
        <f t="shared" si="4"/>
        <v>25075.762000000046</v>
      </c>
      <c r="R16" s="15"/>
      <c r="S16" s="15"/>
      <c r="T16" s="15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3:40" ht="21" customHeight="1"/>
    <row r="18" spans="3:40" ht="21" customHeight="1"/>
    <row r="19" spans="3:40" ht="21" customHeight="1"/>
    <row r="20" spans="3:40" ht="21" customHeight="1"/>
    <row r="21" spans="3:40" ht="21" customHeight="1"/>
    <row r="22" spans="3:40" ht="21" customHeight="1"/>
    <row r="23" spans="3:40" ht="21" customHeight="1"/>
    <row r="24" spans="3:40" ht="21" customHeight="1"/>
    <row r="25" spans="3:40" ht="21" customHeight="1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3:40" ht="21" customHeight="1"/>
    <row r="27" spans="3:40" ht="21" customHeight="1"/>
    <row r="28" spans="3:40" ht="21" customHeight="1"/>
    <row r="29" spans="3:40" ht="21" customHeight="1"/>
    <row r="30" spans="3:40" ht="21" customHeight="1"/>
    <row r="31" spans="3:40" ht="21" customHeight="1"/>
    <row r="32" spans="3:40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</sheetData>
  <protectedRanges>
    <protectedRange sqref="K10 K13 J15:K15" name="Range4_5_1_2_2_1_1_1_1_1_1_1_1_2_1_1_1_1_1_1_1_1_1_1_1_1_1_1_1_1_1_1_1_1_1_1_1_1_1_1_1"/>
  </protectedRanges>
  <mergeCells count="17">
    <mergeCell ref="L4:O4"/>
    <mergeCell ref="P4:P6"/>
    <mergeCell ref="Q4:Q6"/>
    <mergeCell ref="L5:L6"/>
    <mergeCell ref="M5:M6"/>
    <mergeCell ref="N5:O5"/>
    <mergeCell ref="A1:K1"/>
    <mergeCell ref="A2:K2"/>
    <mergeCell ref="J3:K3"/>
    <mergeCell ref="A4:A6"/>
    <mergeCell ref="B4:B6"/>
    <mergeCell ref="C4:C6"/>
    <mergeCell ref="D4:D6"/>
    <mergeCell ref="E4:E6"/>
    <mergeCell ref="F4:G5"/>
    <mergeCell ref="H4:I5"/>
    <mergeCell ref="J4:K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2024-06-06T08:21:22Z</dcterms:modified>
</cp:coreProperties>
</file>