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Armavi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<sst xmlns="http://schemas.openxmlformats.org/spreadsheetml/2006/main" count="123" uniqueCount="58">
  <si>
    <t>ՀԱՏՎԱԾ 3</t>
  </si>
  <si>
    <t xml:space="preserve">                                                ՀԱՄԱՅՆՔԻ  ԲՅՈՒՋԵԻ  ԾԱԽՍԵՐԸ`  ԸՍՏ  ԲՅՈՒՋԵՏԱՅԻՆ ԾԱԽՍԵՐԻ ՏՆՏԵՍԱԳԻՏԱԿԱՆ ԴԱՍԱԿԱՐԳՄԱՆ</t>
  </si>
  <si>
    <t>2024թ. IV եռամսյակ</t>
  </si>
  <si>
    <t>հազար դրամ</t>
  </si>
  <si>
    <t>Հ/Հ</t>
  </si>
  <si>
    <t>Անվանումը</t>
  </si>
  <si>
    <t>Վ Ա Ր Չ Ա Կ Ա Ն   Մ Ա Ս</t>
  </si>
  <si>
    <t xml:space="preserve">Ա.   ԸՆԹԱՑԻԿ  ԾԱԽՍԵՐ՝     
 (տող4100+տող4200+տող4300+տող4400+տող4500+ տող4600+տող4700)       </t>
  </si>
  <si>
    <t>Բ. ՈՉ ՖԻՆԱՆՍԱԿԱՆ ԱԿՏԻՎՆԵՐԻ ԳԾՈՎ ԾԱԽՍԵՐ                     (տող5100+տող5200+տող5300+տող5400)</t>
  </si>
  <si>
    <t xml:space="preserve"> Գ. ՈՉ ՖԻՆԱՆՍԱԿԱՆ ԱԿՏԻՎՆԵՐԻ ԻՐԱՑՈՒՄԻՑ ՄՈՒՏՔԵՐ (տող6100+տող6200+տող6300+տող6400)</t>
  </si>
  <si>
    <r>
      <rPr>
        <sz val="12"/>
        <rFont val="GHEA Grapalat"/>
        <charset val="134"/>
      </rPr>
      <t xml:space="preserve">1.2. ՊԱՇԱՐՆԵՐ
</t>
    </r>
    <r>
      <rPr>
        <b/>
        <sz val="12"/>
        <rFont val="GHEA Grapalat"/>
        <charset val="134"/>
      </rPr>
      <t>(բյուջ. տող 5200)
1.3. ԲԱՐՁՐԱՐԺԵՔ ԱԿՏԻՎՆԵՐ 
 բյուջ. տող 5300)
1.4. ՉԱՐՏԱԴՐՎԱԾ ԱԿՏԻՎՆԵՐ   
(բյուջ. տող 5400)</t>
    </r>
  </si>
  <si>
    <r>
      <rPr>
        <sz val="12"/>
        <rFont val="GHEA Grapalat"/>
        <charset val="134"/>
      </rPr>
      <t xml:space="preserve">
բյուջ. տող 6100)
1.1. ՀԻՄՆԱԿԱՆ ՄԻՋՈՑՆԵՐԻ ԻՐԱՑՈՒՄԻՑ ՄՈՒՏՔԵՐ 
</t>
    </r>
    <r>
      <rPr>
        <b/>
        <sz val="12"/>
        <rFont val="GHEA Grapalat"/>
        <charset val="134"/>
      </rPr>
      <t xml:space="preserve">(բյուջ. տող 6110) </t>
    </r>
    <r>
      <rPr>
        <sz val="12"/>
        <rFont val="GHEA Grapalat"/>
        <charset val="134"/>
      </rPr>
      <t xml:space="preserve">
1.2. ՊԱՇԱՐՆԵՐԻ ԻՐԱՑՈՒՄԻՑ ՄՈՒՏՔԵՐ 
</t>
    </r>
    <r>
      <rPr>
        <b/>
        <sz val="12"/>
        <rFont val="GHEA Grapalat"/>
        <charset val="134"/>
      </rPr>
      <t xml:space="preserve">(բյուջ. տող 6200)
</t>
    </r>
    <r>
      <rPr>
        <sz val="12"/>
        <rFont val="GHEA Grapalat"/>
        <charset val="134"/>
      </rPr>
      <t xml:space="preserve">1.3. ԲԱՐՁՐԱՐԺԵՔ ԱԿՏԻՎՆԵՐԻ ԻՐԱՑՈՒՄԻՑ ՄՈՒՏՔԵՐ </t>
    </r>
    <r>
      <rPr>
        <b/>
        <sz val="12"/>
        <rFont val="GHEA Grapalat"/>
        <charset val="134"/>
      </rPr>
      <t xml:space="preserve">
  (տող 6300)</t>
    </r>
    <r>
      <rPr>
        <sz val="12"/>
        <rFont val="GHEA Grapalat"/>
        <charset val="134"/>
      </rPr>
      <t xml:space="preserve">
</t>
    </r>
  </si>
  <si>
    <t xml:space="preserve">1.4. ՉԱՐՏԱԴՐՎԱԾ ԱԿՏԻՎՆԵՐԻ ԻՐԱՑՈՒՄԻՑ ՄՈՒՏՔԵՐ`                               (տող6410+տող6420+տող6430+տող6440) </t>
  </si>
  <si>
    <t xml:space="preserve">1.1. ԱՇԽԱՏԱՆՔԻ ՎԱՐՁԱՏՐՈՒԹՅՈՒՆ (տող4110+տող4120+տող4130)          </t>
  </si>
  <si>
    <r>
      <rPr>
        <b/>
        <sz val="12"/>
        <rFont val="GHEA Grapalat"/>
        <charset val="134"/>
      </rPr>
      <t>բյուջ տող 4200</t>
    </r>
    <r>
      <rPr>
        <sz val="12"/>
        <rFont val="GHEA Grapalat"/>
        <charset val="134"/>
      </rPr>
      <t xml:space="preserve">
1.2 ԾԱՌԱՅՈՒԹՅՈՒՆՆԵՐԻ ԵՎ ԱՊՐԱՆՔՆԵՐԻ ՁԵՌՔ ԲԵՐՈՒՄ (տող4210+տող4220+տող4230+տող4240+տող4250+տող4260)</t>
    </r>
  </si>
  <si>
    <t xml:space="preserve">         որից` </t>
  </si>
  <si>
    <r>
      <rPr>
        <b/>
        <sz val="12"/>
        <rFont val="GHEA Grapalat"/>
        <charset val="134"/>
      </rPr>
      <t xml:space="preserve">բյուջ տող. 4300 </t>
    </r>
    <r>
      <rPr>
        <sz val="12"/>
        <rFont val="GHEA Grapalat"/>
        <charset val="134"/>
      </rPr>
      <t xml:space="preserve">
1.3. ՏՈԿՈՍԱՎՃԱՐՆԵՐ (տող4310+տող 4320+տող4330)</t>
    </r>
  </si>
  <si>
    <r>
      <rPr>
        <b/>
        <sz val="12"/>
        <rFont val="GHEA Grapalat"/>
        <charset val="134"/>
      </rPr>
      <t xml:space="preserve">բյուջետ. տող 4400
</t>
    </r>
    <r>
      <rPr>
        <sz val="12"/>
        <rFont val="GHEA Grapalat"/>
        <charset val="134"/>
      </rPr>
      <t xml:space="preserve">
1.4. ՍՈՒԲՍԻԴԻԱՆԵՐ  (տող4410+տող4420)</t>
    </r>
  </si>
  <si>
    <t xml:space="preserve">որից` </t>
  </si>
  <si>
    <t>բյուջետ. տող 4500
1.5. ԴՐԱՄԱՇՆՈՐՀՆԵՐ (տող4510+տող4520+տող4530+տող4540)</t>
  </si>
  <si>
    <r>
      <rPr>
        <b/>
        <sz val="12"/>
        <rFont val="GHEA Grapalat"/>
        <charset val="134"/>
      </rPr>
      <t>բյուջետ. տող 4600</t>
    </r>
    <r>
      <rPr>
        <sz val="12"/>
        <rFont val="GHEA Grapalat"/>
        <charset val="134"/>
      </rPr>
      <t xml:space="preserve">
1.6. ՍՈՑԻԱԼԱԿԱՆ ՆՊԱՍՏՆԵՐ ԵՎ ԿԵՆՍԱԹՈՇԱԿՆԵՐ (տող4610+տող4630+տող4640)1</t>
    </r>
  </si>
  <si>
    <r>
      <rPr>
        <b/>
        <sz val="12"/>
        <rFont val="GHEA Grapalat"/>
        <charset val="134"/>
      </rPr>
      <t>բյուջետ. տող 4700</t>
    </r>
    <r>
      <rPr>
        <sz val="12"/>
        <rFont val="GHEA Grapalat"/>
        <charset val="134"/>
      </rPr>
      <t xml:space="preserve">
1.7. ԱՅԼ ԾԱԽՍԵՐ (տող4710+տող4720+տող4730+տող4740+տող4750+տող4760+տող4770)</t>
    </r>
  </si>
  <si>
    <t>որից` 
ՊԱՀՈՒՍՏԱՅԻՆ ՄԻՋՈՑՆԵՐ (տող4771)</t>
  </si>
  <si>
    <r>
      <rPr>
        <sz val="12"/>
        <rFont val="GHEA Grapalat"/>
        <charset val="134"/>
      </rPr>
      <t xml:space="preserve"> </t>
    </r>
    <r>
      <rPr>
        <b/>
        <sz val="12"/>
        <rFont val="GHEA Grapalat"/>
        <charset val="134"/>
      </rPr>
      <t>(բյուջ. տող  5110)</t>
    </r>
    <r>
      <rPr>
        <sz val="12"/>
        <rFont val="GHEA Grapalat"/>
        <charset val="134"/>
      </rPr>
      <t xml:space="preserve">
ՇԵՆՔԵՐ ԵՎ ՇԻՆՈՒԹՅՈՒՆՆԵՐ               (տող5111+տող5112+տող5113)</t>
    </r>
  </si>
  <si>
    <r>
      <rPr>
        <b/>
        <sz val="12"/>
        <rFont val="GHEA Grapalat"/>
        <charset val="134"/>
      </rPr>
      <t xml:space="preserve"> (բյուջ. տող  5120+5130)</t>
    </r>
    <r>
      <rPr>
        <sz val="12"/>
        <rFont val="GHEA Grapalat"/>
        <charset val="134"/>
      </rPr>
      <t xml:space="preserve">
ՄԵՔԵՆԱՆԵՐ ԵՎ ՍԱՐՔԱՎՈՐՈՒՄՆԵՐ               (տող5121+ տող5122+տող5123)
ԱՅԼ ՀԻՄՆԱԿԱՆ ՄԻՋՈՑՆԵ    (տող 5131+տող 5132+տող 5133+ տող5134)</t>
    </r>
  </si>
  <si>
    <t xml:space="preserve"> ԸՆԴԱՄԵՆԸ </t>
  </si>
  <si>
    <t xml:space="preserve"> վարչական մաս</t>
  </si>
  <si>
    <t>ֆոնդային մաս</t>
  </si>
  <si>
    <r>
      <rPr>
        <b/>
        <sz val="12"/>
        <rFont val="GHEA Grapalat"/>
        <charset val="134"/>
      </rPr>
      <t xml:space="preserve">(տող 4110+ տող4120) </t>
    </r>
    <r>
      <rPr>
        <sz val="12"/>
        <rFont val="GHEA Grapalat"/>
        <charset val="134"/>
      </rPr>
      <t xml:space="preserve">ԴՐԱՄՈՎ ՎՃԱՐՎՈՂ ԱՇԽԱՏԱՎԱՐՁԵՐ ԵՎ ՀԱՎԵԼԱՎՃԱՐՆԵՐ (տող4111+տող4112+ տող4114)+ </t>
    </r>
    <r>
      <rPr>
        <b/>
        <sz val="12"/>
        <rFont val="GHEA Grapalat"/>
        <charset val="134"/>
      </rPr>
      <t>(տող4120)</t>
    </r>
  </si>
  <si>
    <r>
      <rPr>
        <b/>
        <sz val="12"/>
        <rFont val="GHEA Grapalat"/>
        <charset val="134"/>
      </rPr>
      <t>տող 4130</t>
    </r>
    <r>
      <rPr>
        <sz val="12"/>
        <rFont val="GHEA Grapalat"/>
        <charset val="134"/>
      </rPr>
      <t xml:space="preserve">
ՓԱՍՏԱՑԻ ՍՈՑԻԱԼԱԿԱՆ ԱՊԱՀՈՎՈՒԹՅԱՆ ՎՃԱՐՆԵՐ (տող4131)</t>
    </r>
  </si>
  <si>
    <r>
      <rPr>
        <b/>
        <sz val="12"/>
        <rFont val="GHEA Grapalat"/>
        <charset val="134"/>
      </rPr>
      <t>տող4212</t>
    </r>
    <r>
      <rPr>
        <sz val="12"/>
        <rFont val="GHEA Grapalat"/>
        <charset val="134"/>
      </rPr>
      <t xml:space="preserve">
 Էներգետիկ  ծառայություններ</t>
    </r>
  </si>
  <si>
    <r>
      <rPr>
        <b/>
        <sz val="12"/>
        <rFont val="GHEA Grapalat"/>
        <charset val="134"/>
      </rPr>
      <t>տող4213</t>
    </r>
    <r>
      <rPr>
        <sz val="12"/>
        <rFont val="GHEA Grapalat"/>
        <charset val="134"/>
      </rPr>
      <t xml:space="preserve">
Կոմունալ ծառայություններ</t>
    </r>
  </si>
  <si>
    <r>
      <rPr>
        <b/>
        <sz val="12"/>
        <rFont val="GHEA Grapalat"/>
        <charset val="134"/>
      </rPr>
      <t>տող4214</t>
    </r>
    <r>
      <rPr>
        <sz val="12"/>
        <rFont val="GHEA Grapalat"/>
        <charset val="134"/>
      </rPr>
      <t xml:space="preserve">
Կապի ծառայություններ</t>
    </r>
  </si>
  <si>
    <r>
      <rPr>
        <b/>
        <sz val="12"/>
        <rFont val="GHEA Grapalat"/>
        <charset val="134"/>
      </rPr>
      <t>տող 4220</t>
    </r>
    <r>
      <rPr>
        <sz val="12"/>
        <rFont val="GHEA Grapalat"/>
        <charset val="134"/>
      </rPr>
      <t xml:space="preserve">
 ԳՈՐԾՈՒՂՈՒՄՆԵՐԻ ԵՎ ՇՐՋԱԳԱՅՈՒԹՅՈՒՆՆԵՐԻ ԾԱԽՍԵՐ (տող4221+տող4222+տող4223)</t>
    </r>
  </si>
  <si>
    <r>
      <rPr>
        <b/>
        <sz val="12"/>
        <rFont val="GHEA Grapalat"/>
        <charset val="134"/>
      </rPr>
      <t>տող 4230</t>
    </r>
    <r>
      <rPr>
        <sz val="12"/>
        <rFont val="GHEA Grapalat"/>
        <charset val="134"/>
      </rPr>
      <t xml:space="preserve">
ՊԱՅՄԱՆԱԳՐԱՅԻՆ ԱՅԼ ԾԱՌԱՅՈՒԹՅՈՒՆՆԵՐԻ ՁԵՌՔ ԲԵՐՈՒՄ (տող4231+տող4232+տող4233+տող4234+տող4235+տող4236+տող4237+տող4238)</t>
    </r>
  </si>
  <si>
    <r>
      <rPr>
        <u/>
        <sz val="12"/>
        <rFont val="GHEA Grapalat"/>
        <charset val="134"/>
      </rPr>
      <t xml:space="preserve">որից՝ բյուջ </t>
    </r>
    <r>
      <rPr>
        <b/>
        <u/>
        <sz val="12"/>
        <rFont val="GHEA Grapalat"/>
        <charset val="134"/>
      </rPr>
      <t xml:space="preserve">տող. 4238 </t>
    </r>
    <r>
      <rPr>
        <sz val="12"/>
        <rFont val="GHEA Grapalat"/>
        <charset val="134"/>
      </rPr>
      <t xml:space="preserve">
 Ընդհանուր բնույթի այլ ծառայություններ</t>
    </r>
  </si>
  <si>
    <r>
      <rPr>
        <b/>
        <sz val="12"/>
        <rFont val="GHEA Grapalat"/>
        <charset val="134"/>
      </rPr>
      <t xml:space="preserve">բյուջ տող. 4250 </t>
    </r>
    <r>
      <rPr>
        <sz val="12"/>
        <rFont val="GHEA Grapalat"/>
        <charset val="134"/>
      </rPr>
      <t xml:space="preserve">
ԸՆԹԱՑԻԿ ՆՈՐՈԳՈՒՄ ԵՎ ՊԱՀՊԱՆՈՒՄ (ծառայություններ և նյութեր) (տող4251+տող4252)</t>
    </r>
  </si>
  <si>
    <r>
      <rPr>
        <b/>
        <sz val="12"/>
        <rFont val="GHEA Grapalat"/>
        <charset val="134"/>
      </rPr>
      <t xml:space="preserve">բյուջ տող. 4260 </t>
    </r>
    <r>
      <rPr>
        <sz val="12"/>
        <rFont val="GHEA Grapalat"/>
        <charset val="134"/>
      </rPr>
      <t xml:space="preserve">
 ՆՅՈՒԹԵՐ (տող4261+տող4262+տող4263+տող4264+տող4265+տող4266+տող4267+տող4268)</t>
    </r>
  </si>
  <si>
    <r>
      <rPr>
        <b/>
        <sz val="12"/>
        <rFont val="GHEA Grapalat"/>
        <charset val="134"/>
      </rPr>
      <t>բյուջետ. տող 4411</t>
    </r>
    <r>
      <rPr>
        <sz val="12"/>
        <rFont val="GHEA Grapalat"/>
        <charset val="134"/>
      </rPr>
      <t xml:space="preserve">
Սուբսիդիաներ ոչ-ֆինանսական պետական (hամայնքային) կազմակերպություններին 4511</t>
    </r>
  </si>
  <si>
    <r>
      <rPr>
        <b/>
        <sz val="12"/>
        <rFont val="GHEA Grapalat"/>
        <charset val="134"/>
      </rPr>
      <t>բյուջետ. տող 4531</t>
    </r>
    <r>
      <rPr>
        <sz val="12"/>
        <rFont val="GHEA Grapalat"/>
        <charset val="134"/>
      </rPr>
      <t xml:space="preserve">
- Ընթացիկ դրամաշնորհներ պետական և համայնքների ոչ առևտրային կազմակերպություններին 4637</t>
    </r>
  </si>
  <si>
    <t>տող 4771
 վարչական մաս</t>
  </si>
  <si>
    <t>տող 4771
ֆոնդային մաս</t>
  </si>
  <si>
    <t>այդ թվում` 
 (բյուջ. տող  4772)
այդ թվում` համայնքի բյուջեի վարչական մասի պահուստային ֆոնդից ֆոնդային մաս կատարվող հատկացումներ</t>
  </si>
  <si>
    <r>
      <rPr>
        <b/>
        <sz val="12"/>
        <rFont val="GHEA Grapalat"/>
        <charset val="134"/>
      </rPr>
      <t xml:space="preserve">  (տող 6410)</t>
    </r>
    <r>
      <rPr>
        <sz val="12"/>
        <rFont val="GHEA Grapalat"/>
        <charset val="134"/>
      </rPr>
      <t xml:space="preserve">
ՀՈՂԻ ԻՐԱՑՈՒՄԻՑ ՄՈՒՏՔԵՐ</t>
    </r>
  </si>
  <si>
    <t>տող 6420
ՕԳՏԱԿԱՐ ՀԱՆԱԾՈՆԵՐԻ ԻՐԱՑՈՒՄԻՑ ՄՈՒՏՔԵՐ
տող 6430
ԱՅԼ ԲՆԱԿԱՆ ԾԱԳՈՒՄ ՈՒՆԵՑՈՂ ՀԻՄՆԱԿԱՆ ՄԻՋՈՑՆԵՐԻ ԻՐՑՈՒՄԻՑ ՄՈՒՏՔԵՐ
տող 6440 
ՈՉ ՆՅՈՒԹԱԿԱՆ ՉԱՐՏԱԴՐՎԱԾ ԱԿՏԻՎՆԵՐԻ ԻՐԱՑՈՒՄԻՑ ՄՈՒՏՔԵՐ</t>
  </si>
  <si>
    <t>տարեկան    ճշտված պլան</t>
  </si>
  <si>
    <t>փաստ</t>
  </si>
  <si>
    <t>տարեկան ճշտված պլան</t>
  </si>
  <si>
    <t>Վաղարշապատ</t>
  </si>
  <si>
    <t>Արաքս</t>
  </si>
  <si>
    <t>Խոյ</t>
  </si>
  <si>
    <t>Փարաքար</t>
  </si>
  <si>
    <t>1757.6</t>
  </si>
  <si>
    <t>Ֆերիկ</t>
  </si>
  <si>
    <t>Արմավիր</t>
  </si>
  <si>
    <t>Մեծամոր</t>
  </si>
  <si>
    <t>Բաղրամյան</t>
  </si>
  <si>
    <t>ԸՆԴԱՄԵՆԸ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</si>
</sst>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"/>
    <numFmt numFmtId="181" formatCode="0.0"/>
    <numFmt numFmtId="182" formatCode="#\ ##0.00"/>
    <numFmt numFmtId="183" formatCode="#\ ##0"/>
    <numFmt numFmtId="184" formatCode="0.0_ "/>
  </numFmts>
  <fonts count="27">
    <font>
      <sz val="11"/>
      <color theme="1"/>
      <name val="Calibri"/>
      <charset val="204"/>
      <scheme val="minor"/>
    </font>
    <font>
      <sz val="12"/>
      <name val="GHEA Grapalat"/>
      <charset val="134"/>
    </font>
    <font>
      <b/>
      <sz val="12"/>
      <name val="GHEA Grapalat"/>
      <charset val="134"/>
    </font>
    <font>
      <sz val="11"/>
      <name val="GHEA Grapalat"/>
      <charset val="0"/>
    </font>
    <font>
      <sz val="11"/>
      <name val="GHEA Grapalat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2"/>
      <name val="GHEA Grapalat"/>
      <charset val="134"/>
    </font>
    <font>
      <b/>
      <u/>
      <sz val="12"/>
      <name val="GHEA Grapalat"/>
      <charset val="134"/>
    </font>
  </fonts>
  <fills count="45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15" borderId="1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16" borderId="16" applyNumberFormat="0" applyAlignment="0" applyProtection="0">
      <alignment vertical="center"/>
    </xf>
    <xf numFmtId="0" fontId="15" fillId="17" borderId="17" applyNumberFormat="0" applyAlignment="0" applyProtection="0">
      <alignment vertical="center"/>
    </xf>
    <xf numFmtId="0" fontId="16" fillId="17" borderId="16" applyNumberFormat="0" applyAlignment="0" applyProtection="0">
      <alignment vertical="center"/>
    </xf>
    <xf numFmtId="0" fontId="17" fillId="18" borderId="18" applyNumberFormat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5" fillId="0" borderId="0"/>
  </cellStyleXfs>
  <cellXfs count="87">
    <xf numFmtId="0" fontId="0" fillId="0" borderId="0" xfId="0"/>
    <xf numFmtId="0" fontId="1" fillId="0" borderId="0" xfId="0" applyFont="1" applyFill="1" applyAlignment="1"/>
    <xf numFmtId="180" fontId="1" fillId="0" borderId="0" xfId="0" applyNumberFormat="1" applyFont="1" applyFill="1" applyAlignment="1">
      <alignment horizontal="right"/>
    </xf>
    <xf numFmtId="180" fontId="2" fillId="2" borderId="0" xfId="0" applyNumberFormat="1" applyFont="1" applyFill="1" applyAlignment="1">
      <alignment horizontal="right"/>
    </xf>
    <xf numFmtId="0" fontId="1" fillId="0" borderId="0" xfId="0" applyFont="1" applyFill="1" applyBorder="1" applyAlignment="1"/>
    <xf numFmtId="0" fontId="1" fillId="3" borderId="0" xfId="0" applyFont="1" applyFill="1" applyAlignment="1"/>
    <xf numFmtId="0" fontId="1" fillId="0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 wrapText="1"/>
    </xf>
    <xf numFmtId="0" fontId="1" fillId="4" borderId="0" xfId="0" applyFont="1" applyFill="1" applyAlignment="1">
      <alignment horizontal="left" vertical="center" wrapText="1"/>
    </xf>
    <xf numFmtId="181" fontId="1" fillId="3" borderId="0" xfId="0" applyNumberFormat="1" applyFont="1" applyFill="1" applyAlignment="1"/>
    <xf numFmtId="0" fontId="1" fillId="0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6" borderId="3" xfId="0" applyNumberFormat="1" applyFont="1" applyFill="1" applyBorder="1" applyAlignment="1" applyProtection="1">
      <alignment horizontal="center" vertical="center" wrapText="1"/>
    </xf>
    <xf numFmtId="0" fontId="1" fillId="6" borderId="4" xfId="0" applyNumberFormat="1" applyFont="1" applyFill="1" applyBorder="1" applyAlignment="1" applyProtection="1">
      <alignment horizontal="center" vertical="center" wrapText="1"/>
    </xf>
    <xf numFmtId="0" fontId="1" fillId="6" borderId="5" xfId="0" applyNumberFormat="1" applyFont="1" applyFill="1" applyBorder="1" applyAlignment="1" applyProtection="1">
      <alignment horizontal="center" vertical="center" wrapText="1"/>
    </xf>
    <xf numFmtId="0" fontId="1" fillId="6" borderId="6" xfId="0" applyNumberFormat="1" applyFont="1" applyFill="1" applyBorder="1" applyAlignment="1" applyProtection="1">
      <alignment horizontal="center" vertical="center" wrapText="1"/>
    </xf>
    <xf numFmtId="0" fontId="1" fillId="6" borderId="0" xfId="0" applyNumberFormat="1" applyFont="1" applyFill="1" applyBorder="1" applyAlignment="1" applyProtection="1">
      <alignment horizontal="center" vertical="center" wrapText="1"/>
    </xf>
    <xf numFmtId="0" fontId="1" fillId="6" borderId="7" xfId="0" applyNumberFormat="1" applyFont="1" applyFill="1" applyBorder="1" applyAlignment="1" applyProtection="1">
      <alignment horizontal="center" vertical="center" wrapText="1"/>
    </xf>
    <xf numFmtId="0" fontId="1" fillId="6" borderId="2" xfId="0" applyNumberFormat="1" applyFont="1" applyFill="1" applyBorder="1" applyAlignment="1" applyProtection="1">
      <alignment horizontal="center" vertical="center" wrapText="1"/>
    </xf>
    <xf numFmtId="0" fontId="1" fillId="7" borderId="2" xfId="0" applyNumberFormat="1" applyFont="1" applyFill="1" applyBorder="1" applyAlignment="1" applyProtection="1">
      <alignment horizontal="center" vertical="center" wrapText="1"/>
    </xf>
    <xf numFmtId="0" fontId="1" fillId="8" borderId="2" xfId="0" applyNumberFormat="1" applyFont="1" applyFill="1" applyBorder="1" applyAlignment="1" applyProtection="1">
      <alignment horizontal="center" vertical="center" wrapText="1"/>
    </xf>
    <xf numFmtId="182" fontId="1" fillId="9" borderId="2" xfId="0" applyNumberFormat="1" applyFont="1" applyFill="1" applyBorder="1" applyAlignment="1">
      <alignment horizontal="center" vertical="center" wrapText="1"/>
    </xf>
    <xf numFmtId="0" fontId="1" fillId="10" borderId="2" xfId="0" applyFont="1" applyFill="1" applyBorder="1" applyAlignment="1" applyProtection="1">
      <alignment horizontal="center" vertical="center" wrapText="1"/>
    </xf>
    <xf numFmtId="183" fontId="1" fillId="5" borderId="2" xfId="0" applyNumberFormat="1" applyFont="1" applyFill="1" applyBorder="1" applyAlignment="1">
      <alignment horizontal="center" vertical="center" wrapText="1"/>
    </xf>
    <xf numFmtId="180" fontId="1" fillId="3" borderId="8" xfId="0" applyNumberFormat="1" applyFont="1" applyFill="1" applyBorder="1" applyAlignment="1">
      <alignment horizontal="left" vertical="center" wrapText="1"/>
    </xf>
    <xf numFmtId="180" fontId="1" fillId="0" borderId="2" xfId="0" applyNumberFormat="1" applyFont="1" applyFill="1" applyBorder="1" applyAlignment="1">
      <alignment horizontal="right" vertical="center" wrapText="1"/>
    </xf>
    <xf numFmtId="180" fontId="2" fillId="2" borderId="2" xfId="0" applyNumberFormat="1" applyFont="1" applyFill="1" applyBorder="1" applyAlignment="1">
      <alignment horizontal="center" vertical="center" wrapText="1"/>
    </xf>
    <xf numFmtId="180" fontId="2" fillId="3" borderId="2" xfId="0" applyNumberFormat="1" applyFont="1" applyFill="1" applyBorder="1" applyAlignment="1">
      <alignment horizontal="center" vertical="center" wrapText="1"/>
    </xf>
    <xf numFmtId="180" fontId="2" fillId="2" borderId="2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vertical="center" wrapText="1"/>
    </xf>
    <xf numFmtId="182" fontId="1" fillId="11" borderId="8" xfId="0" applyNumberFormat="1" applyFont="1" applyFill="1" applyBorder="1" applyAlignment="1">
      <alignment horizontal="center" vertical="center" wrapText="1"/>
    </xf>
    <xf numFmtId="182" fontId="1" fillId="11" borderId="9" xfId="0" applyNumberFormat="1" applyFont="1" applyFill="1" applyBorder="1" applyAlignment="1">
      <alignment horizontal="center" vertical="center" wrapText="1"/>
    </xf>
    <xf numFmtId="182" fontId="1" fillId="8" borderId="8" xfId="0" applyNumberFormat="1" applyFont="1" applyFill="1" applyBorder="1" applyAlignment="1">
      <alignment horizontal="center" vertical="center" wrapText="1"/>
    </xf>
    <xf numFmtId="182" fontId="1" fillId="8" borderId="9" xfId="0" applyNumberFormat="1" applyFont="1" applyFill="1" applyBorder="1" applyAlignment="1">
      <alignment horizontal="center" vertical="center" wrapText="1"/>
    </xf>
    <xf numFmtId="182" fontId="1" fillId="0" borderId="8" xfId="0" applyNumberFormat="1" applyFont="1" applyFill="1" applyBorder="1" applyAlignment="1">
      <alignment horizontal="center" vertical="center" wrapText="1"/>
    </xf>
    <xf numFmtId="182" fontId="1" fillId="0" borderId="9" xfId="0" applyNumberFormat="1" applyFont="1" applyFill="1" applyBorder="1" applyAlignment="1">
      <alignment horizontal="center" vertical="center" wrapText="1"/>
    </xf>
    <xf numFmtId="182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 wrapText="1"/>
    </xf>
    <xf numFmtId="0" fontId="1" fillId="0" borderId="8" xfId="0" applyFont="1" applyFill="1" applyBorder="1" applyAlignment="1" applyProtection="1">
      <alignment horizontal="left" vertical="center" wrapText="1"/>
    </xf>
    <xf numFmtId="0" fontId="1" fillId="0" borderId="9" xfId="0" applyFont="1" applyFill="1" applyBorder="1" applyAlignment="1" applyProtection="1">
      <alignment horizontal="left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10" xfId="0" applyFont="1" applyFill="1" applyBorder="1" applyAlignment="1" applyProtection="1">
      <alignment horizontal="center" vertical="center" wrapText="1"/>
    </xf>
    <xf numFmtId="0" fontId="1" fillId="0" borderId="11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180" fontId="1" fillId="0" borderId="12" xfId="0" applyNumberFormat="1" applyFont="1" applyFill="1" applyBorder="1" applyAlignment="1" applyProtection="1">
      <alignment vertical="center" wrapText="1"/>
    </xf>
    <xf numFmtId="180" fontId="1" fillId="0" borderId="2" xfId="0" applyNumberFormat="1" applyFont="1" applyFill="1" applyBorder="1" applyAlignment="1" applyProtection="1">
      <alignment vertical="center" wrapText="1"/>
    </xf>
    <xf numFmtId="181" fontId="1" fillId="12" borderId="2" xfId="0" applyNumberFormat="1" applyFont="1" applyFill="1" applyBorder="1" applyAlignment="1"/>
    <xf numFmtId="180" fontId="1" fillId="0" borderId="11" xfId="0" applyNumberFormat="1" applyFont="1" applyFill="1" applyBorder="1" applyAlignment="1">
      <alignment horizontal="right"/>
    </xf>
    <xf numFmtId="184" fontId="1" fillId="0" borderId="2" xfId="0" applyNumberFormat="1" applyFont="1" applyFill="1" applyBorder="1" applyAlignment="1"/>
    <xf numFmtId="181" fontId="1" fillId="0" borderId="0" xfId="0" applyNumberFormat="1" applyFont="1" applyFill="1" applyAlignment="1"/>
    <xf numFmtId="0" fontId="1" fillId="0" borderId="2" xfId="0" applyFont="1" applyFill="1" applyBorder="1" applyAlignment="1"/>
    <xf numFmtId="180" fontId="1" fillId="0" borderId="2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center"/>
    </xf>
    <xf numFmtId="0" fontId="1" fillId="0" borderId="8" xfId="0" applyFont="1" applyFill="1" applyBorder="1" applyAlignment="1" applyProtection="1">
      <alignment horizontal="center" vertical="center" wrapText="1"/>
    </xf>
    <xf numFmtId="180" fontId="1" fillId="12" borderId="2" xfId="0" applyNumberFormat="1" applyFont="1" applyFill="1" applyBorder="1" applyAlignment="1"/>
    <xf numFmtId="180" fontId="1" fillId="0" borderId="2" xfId="0" applyNumberFormat="1" applyFont="1" applyFill="1" applyBorder="1" applyAlignment="1" applyProtection="1">
      <alignment horizontal="right" vertical="center" wrapText="1"/>
    </xf>
    <xf numFmtId="180" fontId="3" fillId="0" borderId="2" xfId="0" applyNumberFormat="1" applyFont="1" applyFill="1" applyBorder="1" applyAlignment="1">
      <alignment horizontal="right" vertical="center" wrapText="1"/>
    </xf>
    <xf numFmtId="0" fontId="1" fillId="0" borderId="12" xfId="0" applyFont="1" applyFill="1" applyBorder="1" applyAlignment="1" applyProtection="1">
      <alignment horizontal="left" vertical="center" wrapText="1"/>
    </xf>
    <xf numFmtId="0" fontId="1" fillId="8" borderId="8" xfId="0" applyFont="1" applyFill="1" applyBorder="1" applyAlignment="1" applyProtection="1">
      <alignment horizontal="center" vertical="center" wrapText="1"/>
    </xf>
    <xf numFmtId="0" fontId="1" fillId="8" borderId="12" xfId="0" applyFont="1" applyFill="1" applyBorder="1" applyAlignment="1" applyProtection="1">
      <alignment horizontal="center" vertical="center" wrapText="1"/>
    </xf>
    <xf numFmtId="184" fontId="1" fillId="0" borderId="0" xfId="0" applyNumberFormat="1" applyFont="1" applyFill="1" applyAlignment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 wrapText="1"/>
    </xf>
    <xf numFmtId="180" fontId="4" fillId="0" borderId="2" xfId="49" applyNumberFormat="1" applyFont="1" applyFill="1" applyBorder="1" applyAlignment="1" applyProtection="1">
      <alignment vertical="center" wrapText="1"/>
    </xf>
    <xf numFmtId="0" fontId="1" fillId="0" borderId="9" xfId="0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wrapText="1"/>
    </xf>
    <xf numFmtId="182" fontId="1" fillId="11" borderId="12" xfId="0" applyNumberFormat="1" applyFont="1" applyFill="1" applyBorder="1" applyAlignment="1">
      <alignment horizontal="center" vertical="center" wrapText="1"/>
    </xf>
    <xf numFmtId="182" fontId="1" fillId="13" borderId="9" xfId="0" applyNumberFormat="1" applyFont="1" applyFill="1" applyBorder="1" applyAlignment="1">
      <alignment horizontal="center" vertical="center" wrapText="1"/>
    </xf>
    <xf numFmtId="182" fontId="1" fillId="8" borderId="12" xfId="0" applyNumberFormat="1" applyFont="1" applyFill="1" applyBorder="1" applyAlignment="1">
      <alignment horizontal="center" vertical="center" wrapText="1"/>
    </xf>
    <xf numFmtId="182" fontId="1" fillId="14" borderId="8" xfId="0" applyNumberFormat="1" applyFont="1" applyFill="1" applyBorder="1" applyAlignment="1">
      <alignment horizontal="center" vertical="center" wrapText="1"/>
    </xf>
    <xf numFmtId="182" fontId="1" fillId="14" borderId="9" xfId="0" applyNumberFormat="1" applyFont="1" applyFill="1" applyBorder="1" applyAlignment="1">
      <alignment horizontal="center" vertical="center" wrapText="1"/>
    </xf>
    <xf numFmtId="182" fontId="1" fillId="0" borderId="12" xfId="0" applyNumberFormat="1" applyFont="1" applyFill="1" applyBorder="1" applyAlignment="1">
      <alignment horizontal="center" vertical="center" wrapText="1"/>
    </xf>
    <xf numFmtId="182" fontId="1" fillId="0" borderId="3" xfId="0" applyNumberFormat="1" applyFont="1" applyFill="1" applyBorder="1" applyAlignment="1">
      <alignment horizontal="center" vertical="center" wrapText="1"/>
    </xf>
    <xf numFmtId="182" fontId="1" fillId="0" borderId="5" xfId="0" applyNumberFormat="1" applyFont="1" applyFill="1" applyBorder="1" applyAlignment="1">
      <alignment horizontal="center" vertical="center" wrapText="1"/>
    </xf>
    <xf numFmtId="0" fontId="1" fillId="6" borderId="8" xfId="0" applyNumberFormat="1" applyFont="1" applyFill="1" applyBorder="1" applyAlignment="1" applyProtection="1">
      <alignment horizontal="center" vertical="center" wrapText="1"/>
    </xf>
    <xf numFmtId="0" fontId="1" fillId="6" borderId="12" xfId="0" applyNumberFormat="1" applyFont="1" applyFill="1" applyBorder="1" applyAlignment="1" applyProtection="1">
      <alignment horizontal="center" vertical="center" wrapText="1"/>
    </xf>
    <xf numFmtId="0" fontId="1" fillId="6" borderId="2" xfId="0" applyFont="1" applyFill="1" applyBorder="1" applyAlignment="1" applyProtection="1">
      <alignment horizontal="center" vertical="center" wrapText="1"/>
    </xf>
    <xf numFmtId="182" fontId="1" fillId="0" borderId="10" xfId="0" applyNumberFormat="1" applyFont="1" applyFill="1" applyBorder="1" applyAlignment="1">
      <alignment horizontal="center" vertical="center" wrapText="1"/>
    </xf>
    <xf numFmtId="182" fontId="1" fillId="0" borderId="11" xfId="0" applyNumberFormat="1" applyFont="1" applyFill="1" applyBorder="1" applyAlignment="1">
      <alignment horizontal="center" vertical="center" wrapText="1"/>
    </xf>
    <xf numFmtId="180" fontId="2" fillId="0" borderId="2" xfId="0" applyNumberFormat="1" applyFont="1" applyFill="1" applyBorder="1" applyAlignment="1"/>
    <xf numFmtId="182" fontId="1" fillId="0" borderId="6" xfId="0" applyNumberFormat="1" applyFont="1" applyFill="1" applyBorder="1" applyAlignment="1">
      <alignment horizontal="center" vertical="center" wrapText="1"/>
    </xf>
    <xf numFmtId="182" fontId="1" fillId="0" borderId="7" xfId="0" applyNumberFormat="1" applyFont="1" applyFill="1" applyBorder="1" applyAlignment="1">
      <alignment horizontal="center" vertical="center" wrapText="1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6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124"/>
  <sheetViews>
    <sheetView tabSelected="1" workbookViewId="0">
      <pane xSplit="2" ySplit="10" topLeftCell="C11" activePane="bottomRight" state="frozen"/>
      <selection/>
      <selection pane="topRight"/>
      <selection pane="bottomLeft"/>
      <selection pane="bottomRight" activeCell="D12" sqref="D12"/>
    </sheetView>
  </sheetViews>
  <sheetFormatPr defaultColWidth="17" defaultRowHeight="17.4"/>
  <cols>
    <col min="1" max="1" width="4.11111111111111" style="1" customWidth="1"/>
    <col min="2" max="2" width="18.2222222222222" style="5" customWidth="1"/>
    <col min="3" max="16384" width="17" style="1"/>
  </cols>
  <sheetData>
    <row r="1" s="1" customFormat="1" spans="1:36">
      <c r="A1" s="6"/>
      <c r="B1" s="7"/>
      <c r="C1" s="6"/>
      <c r="D1" s="6"/>
      <c r="E1" s="6"/>
      <c r="F1" s="6"/>
      <c r="G1" s="6" t="s">
        <v>0</v>
      </c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5"/>
      <c r="AJ1" s="65"/>
    </row>
    <row r="2" s="1" customFormat="1" spans="1:66">
      <c r="A2" s="8" t="s">
        <v>1</v>
      </c>
      <c r="B2" s="9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</row>
    <row r="3" s="1" customFormat="1" spans="2:36">
      <c r="B3" s="10"/>
      <c r="D3" s="11" t="s">
        <v>2</v>
      </c>
      <c r="E3" s="11"/>
      <c r="F3" s="11"/>
      <c r="G3" s="11"/>
      <c r="H3" s="11"/>
      <c r="I3" s="11"/>
      <c r="N3" s="1" t="s">
        <v>3</v>
      </c>
      <c r="W3" s="56"/>
      <c r="X3" s="56"/>
      <c r="AG3" s="11"/>
      <c r="AH3" s="11"/>
      <c r="AI3" s="66"/>
      <c r="AJ3" s="66"/>
    </row>
    <row r="4" s="1" customFormat="1" spans="1:66">
      <c r="A4" s="12" t="s">
        <v>4</v>
      </c>
      <c r="B4" s="13" t="s">
        <v>5</v>
      </c>
      <c r="C4" s="14"/>
      <c r="D4" s="15"/>
      <c r="E4" s="15"/>
      <c r="F4" s="15"/>
      <c r="G4" s="15"/>
      <c r="H4" s="16"/>
      <c r="I4" s="32" t="s">
        <v>6</v>
      </c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71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</row>
    <row r="5" s="1" customFormat="1" spans="1:66">
      <c r="A5" s="12"/>
      <c r="B5" s="13"/>
      <c r="C5" s="17"/>
      <c r="D5" s="18"/>
      <c r="E5" s="18"/>
      <c r="F5" s="18"/>
      <c r="G5" s="18"/>
      <c r="H5" s="19"/>
      <c r="I5" s="34" t="s">
        <v>7</v>
      </c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73"/>
      <c r="BC5" s="74" t="s">
        <v>8</v>
      </c>
      <c r="BD5" s="75"/>
      <c r="BE5" s="75"/>
      <c r="BF5" s="75"/>
      <c r="BG5" s="75"/>
      <c r="BH5" s="75"/>
      <c r="BI5" s="38" t="s">
        <v>9</v>
      </c>
      <c r="BJ5" s="38"/>
      <c r="BK5" s="38"/>
      <c r="BL5" s="38"/>
      <c r="BM5" s="38"/>
      <c r="BN5" s="38"/>
    </row>
    <row r="6" s="1" customFormat="1" spans="1:66">
      <c r="A6" s="12"/>
      <c r="B6" s="13"/>
      <c r="C6" s="17"/>
      <c r="D6" s="18"/>
      <c r="E6" s="18"/>
      <c r="F6" s="18"/>
      <c r="G6" s="18"/>
      <c r="H6" s="19"/>
      <c r="I6" s="36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76"/>
      <c r="BC6" s="36"/>
      <c r="BD6" s="37"/>
      <c r="BE6" s="37"/>
      <c r="BF6" s="37"/>
      <c r="BG6" s="38" t="s">
        <v>10</v>
      </c>
      <c r="BH6" s="38"/>
      <c r="BI6" s="77" t="s">
        <v>11</v>
      </c>
      <c r="BJ6" s="78"/>
      <c r="BK6" s="38" t="s">
        <v>12</v>
      </c>
      <c r="BL6" s="38"/>
      <c r="BM6" s="38"/>
      <c r="BN6" s="38"/>
    </row>
    <row r="7" s="1" customFormat="1" spans="1:66">
      <c r="A7" s="12"/>
      <c r="B7" s="13"/>
      <c r="C7" s="17"/>
      <c r="D7" s="18"/>
      <c r="E7" s="18"/>
      <c r="F7" s="18"/>
      <c r="G7" s="18"/>
      <c r="H7" s="19"/>
      <c r="I7" s="38" t="s">
        <v>13</v>
      </c>
      <c r="J7" s="38"/>
      <c r="K7" s="38"/>
      <c r="L7" s="38"/>
      <c r="M7" s="39" t="s">
        <v>14</v>
      </c>
      <c r="N7" s="40"/>
      <c r="O7" s="41" t="s">
        <v>15</v>
      </c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61"/>
      <c r="AE7" s="39" t="s">
        <v>16</v>
      </c>
      <c r="AF7" s="40"/>
      <c r="AG7" s="39" t="s">
        <v>17</v>
      </c>
      <c r="AH7" s="40"/>
      <c r="AI7" s="57" t="s">
        <v>18</v>
      </c>
      <c r="AJ7" s="47"/>
      <c r="AK7" s="67" t="s">
        <v>19</v>
      </c>
      <c r="AL7" s="43"/>
      <c r="AM7" s="57" t="s">
        <v>18</v>
      </c>
      <c r="AN7" s="47"/>
      <c r="AO7" s="43" t="s">
        <v>20</v>
      </c>
      <c r="AP7" s="43"/>
      <c r="AQ7" s="57" t="s">
        <v>21</v>
      </c>
      <c r="AR7" s="69"/>
      <c r="AS7" s="69"/>
      <c r="AT7" s="69"/>
      <c r="AU7" s="69"/>
      <c r="AV7" s="47"/>
      <c r="AW7" s="57" t="s">
        <v>22</v>
      </c>
      <c r="AX7" s="69"/>
      <c r="AY7" s="69"/>
      <c r="AZ7" s="69"/>
      <c r="BA7" s="69"/>
      <c r="BB7" s="47"/>
      <c r="BC7" s="77" t="s">
        <v>23</v>
      </c>
      <c r="BD7" s="78"/>
      <c r="BE7" s="77" t="s">
        <v>24</v>
      </c>
      <c r="BF7" s="78"/>
      <c r="BG7" s="38"/>
      <c r="BH7" s="38"/>
      <c r="BI7" s="85"/>
      <c r="BJ7" s="86"/>
      <c r="BK7" s="38"/>
      <c r="BL7" s="38"/>
      <c r="BM7" s="38"/>
      <c r="BN7" s="38"/>
    </row>
    <row r="8" s="1" customFormat="1" ht="52" customHeight="1" spans="1:66">
      <c r="A8" s="12"/>
      <c r="B8" s="13"/>
      <c r="C8" s="20" t="s">
        <v>25</v>
      </c>
      <c r="D8" s="20"/>
      <c r="E8" s="21" t="s">
        <v>26</v>
      </c>
      <c r="F8" s="21"/>
      <c r="G8" s="22" t="s">
        <v>27</v>
      </c>
      <c r="H8" s="22"/>
      <c r="I8" s="43" t="s">
        <v>28</v>
      </c>
      <c r="J8" s="43"/>
      <c r="K8" s="43" t="s">
        <v>29</v>
      </c>
      <c r="L8" s="43"/>
      <c r="M8" s="44"/>
      <c r="N8" s="45"/>
      <c r="O8" s="46" t="s">
        <v>30</v>
      </c>
      <c r="P8" s="47"/>
      <c r="Q8" s="57" t="s">
        <v>31</v>
      </c>
      <c r="R8" s="47"/>
      <c r="S8" s="46" t="s">
        <v>32</v>
      </c>
      <c r="T8" s="47"/>
      <c r="U8" s="46" t="s">
        <v>33</v>
      </c>
      <c r="V8" s="47"/>
      <c r="W8" s="46" t="s">
        <v>34</v>
      </c>
      <c r="X8" s="47"/>
      <c r="Y8" s="62" t="s">
        <v>35</v>
      </c>
      <c r="Z8" s="63"/>
      <c r="AA8" s="57" t="s">
        <v>36</v>
      </c>
      <c r="AB8" s="47"/>
      <c r="AC8" s="57" t="s">
        <v>37</v>
      </c>
      <c r="AD8" s="47"/>
      <c r="AE8" s="44"/>
      <c r="AF8" s="45"/>
      <c r="AG8" s="44"/>
      <c r="AH8" s="45"/>
      <c r="AI8" s="57" t="s">
        <v>38</v>
      </c>
      <c r="AJ8" s="47"/>
      <c r="AK8" s="43"/>
      <c r="AL8" s="43"/>
      <c r="AM8" s="57" t="s">
        <v>39</v>
      </c>
      <c r="AN8" s="47"/>
      <c r="AO8" s="43"/>
      <c r="AP8" s="43"/>
      <c r="AQ8" s="20" t="s">
        <v>25</v>
      </c>
      <c r="AR8" s="20"/>
      <c r="AS8" s="20" t="s">
        <v>26</v>
      </c>
      <c r="AT8" s="20"/>
      <c r="AU8" s="20" t="s">
        <v>27</v>
      </c>
      <c r="AV8" s="20"/>
      <c r="AW8" s="20" t="s">
        <v>40</v>
      </c>
      <c r="AX8" s="20"/>
      <c r="AY8" s="79" t="s">
        <v>41</v>
      </c>
      <c r="AZ8" s="80"/>
      <c r="BA8" s="81" t="s">
        <v>42</v>
      </c>
      <c r="BB8" s="81"/>
      <c r="BC8" s="82"/>
      <c r="BD8" s="83"/>
      <c r="BE8" s="82"/>
      <c r="BF8" s="83"/>
      <c r="BG8" s="38"/>
      <c r="BH8" s="38"/>
      <c r="BI8" s="82"/>
      <c r="BJ8" s="83"/>
      <c r="BK8" s="38" t="s">
        <v>43</v>
      </c>
      <c r="BL8" s="38"/>
      <c r="BM8" s="38" t="s">
        <v>44</v>
      </c>
      <c r="BN8" s="38"/>
    </row>
    <row r="9" s="1" customFormat="1" ht="44.4" customHeight="1" spans="1:66">
      <c r="A9" s="12"/>
      <c r="B9" s="13"/>
      <c r="C9" s="23" t="s">
        <v>45</v>
      </c>
      <c r="D9" s="24" t="s">
        <v>46</v>
      </c>
      <c r="E9" s="23" t="s">
        <v>47</v>
      </c>
      <c r="F9" s="24" t="s">
        <v>46</v>
      </c>
      <c r="G9" s="23" t="s">
        <v>47</v>
      </c>
      <c r="H9" s="24" t="s">
        <v>46</v>
      </c>
      <c r="I9" s="23" t="s">
        <v>47</v>
      </c>
      <c r="J9" s="24" t="s">
        <v>46</v>
      </c>
      <c r="K9" s="23" t="s">
        <v>47</v>
      </c>
      <c r="L9" s="24" t="s">
        <v>46</v>
      </c>
      <c r="M9" s="23" t="s">
        <v>47</v>
      </c>
      <c r="N9" s="24" t="s">
        <v>46</v>
      </c>
      <c r="O9" s="23" t="s">
        <v>47</v>
      </c>
      <c r="P9" s="24" t="s">
        <v>46</v>
      </c>
      <c r="Q9" s="23" t="s">
        <v>47</v>
      </c>
      <c r="R9" s="24" t="s">
        <v>46</v>
      </c>
      <c r="S9" s="23" t="s">
        <v>47</v>
      </c>
      <c r="T9" s="24" t="s">
        <v>46</v>
      </c>
      <c r="U9" s="23" t="s">
        <v>47</v>
      </c>
      <c r="V9" s="24" t="s">
        <v>46</v>
      </c>
      <c r="W9" s="23" t="s">
        <v>47</v>
      </c>
      <c r="X9" s="24" t="s">
        <v>46</v>
      </c>
      <c r="Y9" s="23" t="s">
        <v>47</v>
      </c>
      <c r="Z9" s="24" t="s">
        <v>46</v>
      </c>
      <c r="AA9" s="23" t="s">
        <v>47</v>
      </c>
      <c r="AB9" s="24" t="s">
        <v>46</v>
      </c>
      <c r="AC9" s="23" t="s">
        <v>47</v>
      </c>
      <c r="AD9" s="24" t="s">
        <v>46</v>
      </c>
      <c r="AE9" s="23" t="s">
        <v>47</v>
      </c>
      <c r="AF9" s="24" t="s">
        <v>46</v>
      </c>
      <c r="AG9" s="23" t="s">
        <v>47</v>
      </c>
      <c r="AH9" s="24" t="s">
        <v>46</v>
      </c>
      <c r="AI9" s="23" t="s">
        <v>47</v>
      </c>
      <c r="AJ9" s="24" t="s">
        <v>46</v>
      </c>
      <c r="AK9" s="23" t="s">
        <v>47</v>
      </c>
      <c r="AL9" s="24" t="s">
        <v>46</v>
      </c>
      <c r="AM9" s="23" t="s">
        <v>45</v>
      </c>
      <c r="AN9" s="24" t="s">
        <v>46</v>
      </c>
      <c r="AO9" s="23" t="s">
        <v>47</v>
      </c>
      <c r="AP9" s="24" t="s">
        <v>46</v>
      </c>
      <c r="AQ9" s="23" t="s">
        <v>47</v>
      </c>
      <c r="AR9" s="24" t="s">
        <v>46</v>
      </c>
      <c r="AS9" s="23" t="s">
        <v>47</v>
      </c>
      <c r="AT9" s="24" t="s">
        <v>46</v>
      </c>
      <c r="AU9" s="23" t="s">
        <v>47</v>
      </c>
      <c r="AV9" s="24" t="s">
        <v>46</v>
      </c>
      <c r="AW9" s="23" t="s">
        <v>47</v>
      </c>
      <c r="AX9" s="24" t="s">
        <v>46</v>
      </c>
      <c r="AY9" s="23" t="s">
        <v>47</v>
      </c>
      <c r="AZ9" s="24" t="s">
        <v>46</v>
      </c>
      <c r="BA9" s="23" t="s">
        <v>47</v>
      </c>
      <c r="BB9" s="24" t="s">
        <v>46</v>
      </c>
      <c r="BC9" s="23" t="s">
        <v>47</v>
      </c>
      <c r="BD9" s="24" t="s">
        <v>46</v>
      </c>
      <c r="BE9" s="23" t="s">
        <v>47</v>
      </c>
      <c r="BF9" s="24" t="s">
        <v>46</v>
      </c>
      <c r="BG9" s="23" t="s">
        <v>47</v>
      </c>
      <c r="BH9" s="24" t="s">
        <v>46</v>
      </c>
      <c r="BI9" s="23" t="s">
        <v>47</v>
      </c>
      <c r="BJ9" s="24" t="s">
        <v>46</v>
      </c>
      <c r="BK9" s="23" t="s">
        <v>47</v>
      </c>
      <c r="BL9" s="24" t="s">
        <v>46</v>
      </c>
      <c r="BM9" s="23" t="s">
        <v>47</v>
      </c>
      <c r="BN9" s="24" t="s">
        <v>46</v>
      </c>
    </row>
    <row r="10" s="1" customFormat="1" spans="1:66">
      <c r="A10" s="12"/>
      <c r="B10" s="13">
        <v>1</v>
      </c>
      <c r="C10" s="12">
        <v>2</v>
      </c>
      <c r="D10" s="12">
        <v>3</v>
      </c>
      <c r="E10" s="12">
        <v>4</v>
      </c>
      <c r="F10" s="12">
        <v>5</v>
      </c>
      <c r="G10" s="12">
        <v>6</v>
      </c>
      <c r="H10" s="12">
        <v>7</v>
      </c>
      <c r="I10" s="12">
        <v>8</v>
      </c>
      <c r="J10" s="12">
        <v>9</v>
      </c>
      <c r="K10" s="12">
        <v>10</v>
      </c>
      <c r="L10" s="12">
        <v>11</v>
      </c>
      <c r="M10" s="12">
        <v>12</v>
      </c>
      <c r="N10" s="12">
        <v>13</v>
      </c>
      <c r="O10" s="12">
        <v>14</v>
      </c>
      <c r="P10" s="12">
        <v>15</v>
      </c>
      <c r="Q10" s="12">
        <v>16</v>
      </c>
      <c r="R10" s="12">
        <v>17</v>
      </c>
      <c r="S10" s="12">
        <v>18</v>
      </c>
      <c r="T10" s="12">
        <v>19</v>
      </c>
      <c r="U10" s="12">
        <v>20</v>
      </c>
      <c r="V10" s="12">
        <v>21</v>
      </c>
      <c r="W10" s="12">
        <v>22</v>
      </c>
      <c r="X10" s="12">
        <v>23</v>
      </c>
      <c r="Y10" s="12">
        <v>24</v>
      </c>
      <c r="Z10" s="12"/>
      <c r="AA10" s="12">
        <v>26</v>
      </c>
      <c r="AB10" s="12">
        <v>27</v>
      </c>
      <c r="AC10" s="12">
        <v>28</v>
      </c>
      <c r="AD10" s="12">
        <v>29</v>
      </c>
      <c r="AE10" s="12">
        <v>30</v>
      </c>
      <c r="AF10" s="12">
        <v>31</v>
      </c>
      <c r="AG10" s="12">
        <v>32</v>
      </c>
      <c r="AH10" s="12">
        <v>33</v>
      </c>
      <c r="AI10" s="12">
        <v>34</v>
      </c>
      <c r="AJ10" s="12">
        <v>35</v>
      </c>
      <c r="AK10" s="12">
        <v>36</v>
      </c>
      <c r="AL10" s="12">
        <v>37</v>
      </c>
      <c r="AM10" s="12">
        <v>38</v>
      </c>
      <c r="AN10" s="12">
        <v>39</v>
      </c>
      <c r="AO10" s="12">
        <v>40</v>
      </c>
      <c r="AP10" s="12">
        <v>41</v>
      </c>
      <c r="AQ10" s="12"/>
      <c r="AR10" s="12"/>
      <c r="AS10" s="12">
        <v>42</v>
      </c>
      <c r="AT10" s="12">
        <v>43</v>
      </c>
      <c r="AU10" s="12"/>
      <c r="AV10" s="12"/>
      <c r="AW10" s="12">
        <v>46</v>
      </c>
      <c r="AX10" s="12">
        <v>47</v>
      </c>
      <c r="AY10" s="12">
        <v>48</v>
      </c>
      <c r="AZ10" s="12">
        <v>49</v>
      </c>
      <c r="BA10" s="12">
        <v>50</v>
      </c>
      <c r="BB10" s="12">
        <v>51</v>
      </c>
      <c r="BC10" s="12">
        <v>52</v>
      </c>
      <c r="BD10" s="12">
        <v>53</v>
      </c>
      <c r="BE10" s="12">
        <v>54</v>
      </c>
      <c r="BF10" s="12">
        <v>55</v>
      </c>
      <c r="BG10" s="12">
        <v>56</v>
      </c>
      <c r="BH10" s="12">
        <v>57</v>
      </c>
      <c r="BI10" s="12">
        <v>58</v>
      </c>
      <c r="BJ10" s="12">
        <v>59</v>
      </c>
      <c r="BK10" s="12">
        <v>60</v>
      </c>
      <c r="BL10" s="12">
        <v>61</v>
      </c>
      <c r="BM10" s="12">
        <v>62</v>
      </c>
      <c r="BN10" s="12">
        <v>63</v>
      </c>
    </row>
    <row r="11" s="2" customFormat="1" ht="22.2" customHeight="1" spans="1:66">
      <c r="A11" s="25">
        <v>1</v>
      </c>
      <c r="B11" s="26" t="s">
        <v>48</v>
      </c>
      <c r="C11" s="27">
        <f t="shared" ref="C11:C18" si="0">E11+G11-BA11</f>
        <v>2744832.9</v>
      </c>
      <c r="D11" s="27">
        <f t="shared" ref="D11:D18" si="1">F11+H11-BB11</f>
        <v>2575592.7</v>
      </c>
      <c r="E11" s="27">
        <f t="shared" ref="E11:E18" si="2">I11+K11+M11+AE11+AG11+AK11+AO11+AS11</f>
        <v>2354238.9</v>
      </c>
      <c r="F11" s="27">
        <f t="shared" ref="F11:F18" si="3">J11+L11+N11+AF11+AH11+AL11+AP11+AT11</f>
        <v>2249215.5</v>
      </c>
      <c r="G11" s="27">
        <f t="shared" ref="G11:G18" si="4">AY11+BC11+BE11+BG11+BI11+BK11+BM11</f>
        <v>517546.2</v>
      </c>
      <c r="H11" s="27">
        <f t="shared" ref="H11:H18" si="5">AZ11+BD11+BF11+BH11+BJ11+BL11+BN11</f>
        <v>453329.4</v>
      </c>
      <c r="I11" s="27">
        <v>743786.1</v>
      </c>
      <c r="J11" s="48">
        <v>721839.5</v>
      </c>
      <c r="K11" s="27"/>
      <c r="L11" s="27"/>
      <c r="M11" s="27">
        <v>488078.6</v>
      </c>
      <c r="N11" s="49">
        <v>450762</v>
      </c>
      <c r="O11" s="50">
        <v>115206.9</v>
      </c>
      <c r="P11" s="49">
        <v>114671.5</v>
      </c>
      <c r="Q11" s="50">
        <v>1537.9</v>
      </c>
      <c r="R11" s="49">
        <v>365.3</v>
      </c>
      <c r="S11" s="58">
        <v>5892.9</v>
      </c>
      <c r="T11" s="49">
        <v>4780.9</v>
      </c>
      <c r="U11" s="27">
        <v>3000</v>
      </c>
      <c r="V11" s="49">
        <v>971.9</v>
      </c>
      <c r="W11" s="27">
        <v>69800</v>
      </c>
      <c r="X11" s="49">
        <v>61018.7</v>
      </c>
      <c r="Y11" s="27">
        <v>66800</v>
      </c>
      <c r="Z11" s="49">
        <v>59795.4</v>
      </c>
      <c r="AA11" s="50">
        <v>33000</v>
      </c>
      <c r="AB11" s="49">
        <v>27172.8</v>
      </c>
      <c r="AC11" s="27">
        <v>252140.9</v>
      </c>
      <c r="AD11" s="49">
        <v>237417</v>
      </c>
      <c r="AE11" s="27">
        <v>0</v>
      </c>
      <c r="AF11" s="27"/>
      <c r="AG11" s="27">
        <v>938162</v>
      </c>
      <c r="AH11" s="49">
        <v>904800</v>
      </c>
      <c r="AI11" s="27">
        <v>938162</v>
      </c>
      <c r="AJ11" s="49">
        <v>904800</v>
      </c>
      <c r="AK11" s="27">
        <v>2560</v>
      </c>
      <c r="AL11" s="49">
        <v>1965.2</v>
      </c>
      <c r="AM11" s="27">
        <v>960</v>
      </c>
      <c r="AN11" s="49">
        <v>960</v>
      </c>
      <c r="AO11" s="27">
        <v>39700</v>
      </c>
      <c r="AP11" s="49">
        <v>37137.6</v>
      </c>
      <c r="AQ11" s="27">
        <f t="shared" ref="AQ11:AQ18" si="6">AS11+AU11-BA11</f>
        <v>15000</v>
      </c>
      <c r="AR11" s="27">
        <f t="shared" ref="AR11:AR18" si="7">AT11+AV11-BB11</f>
        <v>5759.00000000001</v>
      </c>
      <c r="AS11" s="27">
        <v>141952.2</v>
      </c>
      <c r="AT11" s="49">
        <v>132711.2</v>
      </c>
      <c r="AU11" s="27">
        <v>0</v>
      </c>
      <c r="AV11" s="49"/>
      <c r="AW11" s="27">
        <v>126952.2</v>
      </c>
      <c r="AX11" s="49">
        <v>126952.2</v>
      </c>
      <c r="AY11" s="27">
        <v>0</v>
      </c>
      <c r="AZ11" s="49"/>
      <c r="BA11" s="84">
        <v>126952.2</v>
      </c>
      <c r="BB11" s="49">
        <v>126952.2</v>
      </c>
      <c r="BC11" s="27">
        <v>702731.2</v>
      </c>
      <c r="BD11" s="49">
        <v>700951.5</v>
      </c>
      <c r="BE11" s="27">
        <v>64315</v>
      </c>
      <c r="BF11" s="49">
        <v>58217.2</v>
      </c>
      <c r="BG11" s="27">
        <v>1500</v>
      </c>
      <c r="BH11" s="27">
        <v>524.7</v>
      </c>
      <c r="BI11" s="27">
        <v>-23000</v>
      </c>
      <c r="BJ11" s="49">
        <v>-59002.8</v>
      </c>
      <c r="BK11" s="58">
        <v>-228000</v>
      </c>
      <c r="BL11" s="49">
        <v>-247361.2</v>
      </c>
      <c r="BM11" s="27">
        <v>0</v>
      </c>
      <c r="BN11" s="27">
        <v>0</v>
      </c>
    </row>
    <row r="12" s="2" customFormat="1" ht="22.2" customHeight="1" spans="1:66">
      <c r="A12" s="25">
        <v>2</v>
      </c>
      <c r="B12" s="26" t="s">
        <v>49</v>
      </c>
      <c r="C12" s="27">
        <f t="shared" si="0"/>
        <v>2109483</v>
      </c>
      <c r="D12" s="27">
        <f t="shared" si="1"/>
        <v>1546414.3</v>
      </c>
      <c r="E12" s="27">
        <f t="shared" si="2"/>
        <v>1263768.5</v>
      </c>
      <c r="F12" s="27">
        <f t="shared" si="3"/>
        <v>890293.1</v>
      </c>
      <c r="G12" s="27">
        <f t="shared" si="4"/>
        <v>934000.5</v>
      </c>
      <c r="H12" s="27">
        <f t="shared" si="5"/>
        <v>744407.2</v>
      </c>
      <c r="I12" s="27">
        <v>324200</v>
      </c>
      <c r="J12" s="48">
        <v>273423.6</v>
      </c>
      <c r="K12" s="27"/>
      <c r="L12" s="27"/>
      <c r="M12" s="27">
        <v>360014.6</v>
      </c>
      <c r="N12" s="49">
        <v>222671.6</v>
      </c>
      <c r="O12" s="50">
        <v>44000</v>
      </c>
      <c r="P12" s="49">
        <v>37180.4</v>
      </c>
      <c r="Q12" s="50">
        <v>64200</v>
      </c>
      <c r="R12" s="49">
        <v>64077.8</v>
      </c>
      <c r="S12" s="58">
        <v>3000</v>
      </c>
      <c r="T12" s="49">
        <v>2879.2</v>
      </c>
      <c r="U12" s="27">
        <v>3000</v>
      </c>
      <c r="V12" s="49">
        <v>253.2</v>
      </c>
      <c r="W12" s="27">
        <v>130730.6</v>
      </c>
      <c r="X12" s="49">
        <v>81602.2</v>
      </c>
      <c r="Y12" s="27">
        <v>101730.6</v>
      </c>
      <c r="Z12" s="49">
        <v>67911.3</v>
      </c>
      <c r="AA12" s="50">
        <v>28388</v>
      </c>
      <c r="AB12" s="49">
        <v>1093</v>
      </c>
      <c r="AC12" s="27">
        <v>71386</v>
      </c>
      <c r="AD12" s="49">
        <v>29923.7</v>
      </c>
      <c r="AE12" s="27">
        <v>0</v>
      </c>
      <c r="AF12" s="27"/>
      <c r="AG12" s="27">
        <v>296700</v>
      </c>
      <c r="AH12" s="49">
        <v>266433.8</v>
      </c>
      <c r="AI12" s="27">
        <v>296700</v>
      </c>
      <c r="AJ12" s="49">
        <v>266433.8</v>
      </c>
      <c r="AK12" s="27">
        <v>26050</v>
      </c>
      <c r="AL12" s="49">
        <v>6650</v>
      </c>
      <c r="AM12" s="27">
        <v>9000</v>
      </c>
      <c r="AN12" s="49">
        <v>2600</v>
      </c>
      <c r="AO12" s="27">
        <v>37753.9</v>
      </c>
      <c r="AP12" s="49">
        <v>29226.2</v>
      </c>
      <c r="AQ12" s="27">
        <f t="shared" si="6"/>
        <v>130764</v>
      </c>
      <c r="AR12" s="27">
        <f t="shared" si="7"/>
        <v>3601.89999999999</v>
      </c>
      <c r="AS12" s="27">
        <v>219050</v>
      </c>
      <c r="AT12" s="49">
        <v>91887.9</v>
      </c>
      <c r="AU12" s="27">
        <v>0</v>
      </c>
      <c r="AV12" s="49"/>
      <c r="AW12" s="27">
        <v>213050</v>
      </c>
      <c r="AX12" s="49">
        <v>88286</v>
      </c>
      <c r="AY12" s="27">
        <v>0</v>
      </c>
      <c r="AZ12" s="49"/>
      <c r="BA12" s="84">
        <v>88286</v>
      </c>
      <c r="BB12" s="49">
        <v>88286</v>
      </c>
      <c r="BC12" s="27">
        <v>878269.5</v>
      </c>
      <c r="BD12" s="49">
        <v>806127.8</v>
      </c>
      <c r="BE12" s="27">
        <v>108645</v>
      </c>
      <c r="BF12" s="49">
        <v>52976.9</v>
      </c>
      <c r="BG12" s="27">
        <v>200</v>
      </c>
      <c r="BH12" s="27"/>
      <c r="BI12" s="27"/>
      <c r="BK12" s="58">
        <v>-53114</v>
      </c>
      <c r="BL12" s="49">
        <v>-114697.5</v>
      </c>
      <c r="BM12" s="27">
        <v>0</v>
      </c>
      <c r="BN12" s="27">
        <v>0</v>
      </c>
    </row>
    <row r="13" s="2" customFormat="1" ht="22.2" customHeight="1" spans="1:66">
      <c r="A13" s="25">
        <v>3</v>
      </c>
      <c r="B13" s="26" t="s">
        <v>50</v>
      </c>
      <c r="C13" s="27">
        <f t="shared" si="0"/>
        <v>1891417.9</v>
      </c>
      <c r="D13" s="27">
        <f t="shared" si="1"/>
        <v>1707115.433</v>
      </c>
      <c r="E13" s="27">
        <f t="shared" si="2"/>
        <v>1430618.7</v>
      </c>
      <c r="F13" s="27">
        <f t="shared" si="3"/>
        <v>1354526.862</v>
      </c>
      <c r="G13" s="27">
        <f t="shared" si="4"/>
        <v>552952.9</v>
      </c>
      <c r="H13" s="27">
        <f t="shared" si="5"/>
        <v>444742.271</v>
      </c>
      <c r="I13" s="27">
        <v>622849.3</v>
      </c>
      <c r="J13" s="48">
        <v>618015.333</v>
      </c>
      <c r="K13" s="27"/>
      <c r="L13" s="27"/>
      <c r="M13" s="51">
        <v>422271.7</v>
      </c>
      <c r="N13" s="49">
        <v>368749.578</v>
      </c>
      <c r="O13" s="50">
        <v>50850</v>
      </c>
      <c r="P13" s="49">
        <v>50795.994</v>
      </c>
      <c r="Q13" s="50">
        <v>41000</v>
      </c>
      <c r="R13" s="49">
        <v>40246.328</v>
      </c>
      <c r="S13" s="58">
        <v>6800</v>
      </c>
      <c r="T13" s="49">
        <v>5476.094</v>
      </c>
      <c r="U13" s="27">
        <v>2500</v>
      </c>
      <c r="V13" s="49">
        <v>1993.31</v>
      </c>
      <c r="W13" s="27">
        <v>52440</v>
      </c>
      <c r="X13" s="49">
        <v>36067.183</v>
      </c>
      <c r="Y13" s="27">
        <v>43140</v>
      </c>
      <c r="Z13" s="49">
        <v>31307.633</v>
      </c>
      <c r="AA13" s="50">
        <v>107979.7</v>
      </c>
      <c r="AB13" s="49">
        <v>101095.368</v>
      </c>
      <c r="AC13" s="27">
        <v>129650</v>
      </c>
      <c r="AD13" s="49">
        <v>106157.136</v>
      </c>
      <c r="AE13" s="27">
        <v>0</v>
      </c>
      <c r="AF13" s="27"/>
      <c r="AG13" s="27">
        <v>252234</v>
      </c>
      <c r="AH13" s="49">
        <v>246913.096</v>
      </c>
      <c r="AI13" s="27">
        <v>252234</v>
      </c>
      <c r="AJ13" s="49">
        <v>246913.1</v>
      </c>
      <c r="AK13" s="27">
        <v>12910</v>
      </c>
      <c r="AL13" s="49">
        <v>8423.928</v>
      </c>
      <c r="AM13" s="27">
        <v>12910</v>
      </c>
      <c r="AN13" s="49">
        <v>8423.928</v>
      </c>
      <c r="AO13" s="27">
        <v>19800</v>
      </c>
      <c r="AP13" s="49">
        <v>17039.411</v>
      </c>
      <c r="AQ13" s="27">
        <f t="shared" si="6"/>
        <v>8400</v>
      </c>
      <c r="AR13" s="27">
        <f t="shared" si="7"/>
        <v>3231.81600000001</v>
      </c>
      <c r="AS13" s="27">
        <v>100553.7</v>
      </c>
      <c r="AT13" s="49">
        <v>95385.516</v>
      </c>
      <c r="AU13" s="27">
        <v>0</v>
      </c>
      <c r="AV13" s="49"/>
      <c r="AW13" s="27">
        <v>92153.7</v>
      </c>
      <c r="AX13" s="49">
        <v>92153.7</v>
      </c>
      <c r="AY13" s="27">
        <v>0</v>
      </c>
      <c r="AZ13" s="49"/>
      <c r="BA13" s="84">
        <v>92153.7</v>
      </c>
      <c r="BB13" s="49">
        <v>92153.7</v>
      </c>
      <c r="BC13" s="27">
        <v>835876.3</v>
      </c>
      <c r="BD13" s="49">
        <v>714421.593</v>
      </c>
      <c r="BE13" s="27">
        <v>84611.6</v>
      </c>
      <c r="BF13" s="49">
        <v>69913.8</v>
      </c>
      <c r="BG13" s="27"/>
      <c r="BH13" s="27"/>
      <c r="BI13" s="27"/>
      <c r="BJ13" s="49"/>
      <c r="BK13" s="58">
        <v>-367535</v>
      </c>
      <c r="BL13" s="49">
        <v>-339593.122</v>
      </c>
      <c r="BM13" s="27">
        <v>0</v>
      </c>
      <c r="BN13" s="27">
        <v>0</v>
      </c>
    </row>
    <row r="14" s="2" customFormat="1" ht="22.2" customHeight="1" spans="1:66">
      <c r="A14" s="25">
        <v>4</v>
      </c>
      <c r="B14" s="26" t="s">
        <v>51</v>
      </c>
      <c r="C14" s="27">
        <f t="shared" si="0"/>
        <v>1819071</v>
      </c>
      <c r="D14" s="27">
        <f t="shared" si="1"/>
        <v>1038717</v>
      </c>
      <c r="E14" s="27">
        <f t="shared" si="2"/>
        <v>1477838</v>
      </c>
      <c r="F14" s="27">
        <f t="shared" si="3"/>
        <v>1038078.1</v>
      </c>
      <c r="G14" s="27">
        <f t="shared" si="4"/>
        <v>341233</v>
      </c>
      <c r="H14" s="27">
        <f t="shared" si="5"/>
        <v>638.900000000023</v>
      </c>
      <c r="I14" s="52">
        <v>516700</v>
      </c>
      <c r="J14" s="53">
        <v>390327</v>
      </c>
      <c r="K14" s="27"/>
      <c r="L14" s="27"/>
      <c r="M14" s="1">
        <v>285408</v>
      </c>
      <c r="N14" s="54">
        <v>170558.5</v>
      </c>
      <c r="O14" s="1">
        <v>45500</v>
      </c>
      <c r="P14" s="49">
        <v>35394.7</v>
      </c>
      <c r="Q14" s="1">
        <v>76864</v>
      </c>
      <c r="R14" s="49">
        <v>76488.2</v>
      </c>
      <c r="S14" s="1">
        <v>3064</v>
      </c>
      <c r="T14" s="59" t="s">
        <v>52</v>
      </c>
      <c r="U14" s="1">
        <v>7000</v>
      </c>
      <c r="V14" s="49">
        <v>734.4</v>
      </c>
      <c r="W14" s="1">
        <v>51310</v>
      </c>
      <c r="X14" s="49">
        <v>23165.5</v>
      </c>
      <c r="Y14" s="1">
        <v>18900</v>
      </c>
      <c r="Z14" s="49">
        <v>8416.5</v>
      </c>
      <c r="AA14" s="64">
        <v>16500</v>
      </c>
      <c r="AB14" s="49">
        <v>864.5</v>
      </c>
      <c r="AC14" s="1">
        <v>58900</v>
      </c>
      <c r="AD14" s="49">
        <v>21427.7</v>
      </c>
      <c r="AE14" s="27">
        <v>0</v>
      </c>
      <c r="AF14" s="27"/>
      <c r="AG14" s="1">
        <v>455188.7</v>
      </c>
      <c r="AH14" s="49">
        <v>455188.7</v>
      </c>
      <c r="AI14" s="1">
        <v>455188.7</v>
      </c>
      <c r="AJ14" s="49">
        <v>455188.7</v>
      </c>
      <c r="AK14" s="1">
        <v>21865.1</v>
      </c>
      <c r="AL14" s="49">
        <v>5011.3</v>
      </c>
      <c r="AM14" s="1">
        <v>5011.3</v>
      </c>
      <c r="AN14" s="49">
        <v>5011.3</v>
      </c>
      <c r="AO14" s="1">
        <v>16000</v>
      </c>
      <c r="AP14" s="49">
        <v>11720</v>
      </c>
      <c r="AQ14" s="27">
        <f t="shared" si="6"/>
        <v>182676.2</v>
      </c>
      <c r="AR14" s="27">
        <f t="shared" si="7"/>
        <v>5272.6</v>
      </c>
      <c r="AS14" s="1">
        <v>182676.2</v>
      </c>
      <c r="AT14" s="49">
        <v>5272.6</v>
      </c>
      <c r="AU14" s="53">
        <v>0</v>
      </c>
      <c r="AV14" s="49"/>
      <c r="AW14" s="1">
        <v>174276.2</v>
      </c>
      <c r="AX14" s="49"/>
      <c r="AY14" s="64">
        <v>0</v>
      </c>
      <c r="AZ14" s="49"/>
      <c r="BA14" s="84">
        <v>0</v>
      </c>
      <c r="BB14" s="49">
        <v>0</v>
      </c>
      <c r="BC14" s="64">
        <v>401500</v>
      </c>
      <c r="BD14" s="49">
        <v>204998.2</v>
      </c>
      <c r="BE14" s="64">
        <v>65000</v>
      </c>
      <c r="BF14" s="49">
        <v>6356.2</v>
      </c>
      <c r="BG14" s="1"/>
      <c r="BH14" s="27"/>
      <c r="BI14" s="27"/>
      <c r="BJ14" s="49"/>
      <c r="BK14" s="53">
        <v>-125267</v>
      </c>
      <c r="BL14" s="49">
        <v>-210715.5</v>
      </c>
      <c r="BM14" s="27">
        <v>0</v>
      </c>
      <c r="BN14" s="27">
        <v>0</v>
      </c>
    </row>
    <row r="15" s="2" customFormat="1" ht="22.2" customHeight="1" spans="1:66">
      <c r="A15" s="25">
        <v>5</v>
      </c>
      <c r="B15" s="26" t="s">
        <v>53</v>
      </c>
      <c r="C15" s="27">
        <f t="shared" si="0"/>
        <v>52702.5</v>
      </c>
      <c r="D15" s="27">
        <f t="shared" si="1"/>
        <v>26317.3</v>
      </c>
      <c r="E15" s="27">
        <f t="shared" si="2"/>
        <v>52702.5</v>
      </c>
      <c r="F15" s="27">
        <f t="shared" si="3"/>
        <v>27298.7</v>
      </c>
      <c r="G15" s="27">
        <f t="shared" si="4"/>
        <v>4050</v>
      </c>
      <c r="H15" s="27">
        <f t="shared" si="5"/>
        <v>3068.6</v>
      </c>
      <c r="I15" s="27">
        <v>23241.3</v>
      </c>
      <c r="J15" s="48">
        <v>18016.5</v>
      </c>
      <c r="K15" s="27"/>
      <c r="L15" s="27"/>
      <c r="M15" s="27">
        <v>18070.7</v>
      </c>
      <c r="N15" s="49">
        <v>5032.2</v>
      </c>
      <c r="O15" s="50">
        <v>600</v>
      </c>
      <c r="P15" s="49">
        <v>521.6</v>
      </c>
      <c r="Q15" s="50">
        <v>3000</v>
      </c>
      <c r="R15" s="49">
        <v>2000</v>
      </c>
      <c r="S15" s="58">
        <v>72</v>
      </c>
      <c r="T15" s="49">
        <v>71</v>
      </c>
      <c r="U15" s="27">
        <v>400</v>
      </c>
      <c r="V15" s="49">
        <v>178.6</v>
      </c>
      <c r="W15" s="27">
        <v>2084</v>
      </c>
      <c r="X15" s="49">
        <v>1210.6</v>
      </c>
      <c r="Y15" s="27">
        <v>1660</v>
      </c>
      <c r="Z15" s="49">
        <v>1045.6</v>
      </c>
      <c r="AA15" s="50">
        <v>8002.2</v>
      </c>
      <c r="AB15" s="49">
        <v>0</v>
      </c>
      <c r="AC15" s="27">
        <v>1562.5</v>
      </c>
      <c r="AD15" s="49">
        <v>930.4</v>
      </c>
      <c r="AE15" s="27">
        <v>0</v>
      </c>
      <c r="AF15" s="27"/>
      <c r="AG15" s="27">
        <v>0</v>
      </c>
      <c r="AH15" s="49"/>
      <c r="AI15" s="27"/>
      <c r="AJ15" s="49"/>
      <c r="AK15" s="27">
        <v>0</v>
      </c>
      <c r="AL15" s="49"/>
      <c r="AM15" s="27"/>
      <c r="AN15" s="49"/>
      <c r="AO15" s="27">
        <v>850</v>
      </c>
      <c r="AP15" s="49">
        <v>200</v>
      </c>
      <c r="AQ15" s="27">
        <f t="shared" si="6"/>
        <v>6490.5</v>
      </c>
      <c r="AR15" s="27">
        <f t="shared" si="7"/>
        <v>0</v>
      </c>
      <c r="AS15" s="27">
        <v>10540.5</v>
      </c>
      <c r="AT15" s="49">
        <v>4050</v>
      </c>
      <c r="AU15" s="27">
        <v>0</v>
      </c>
      <c r="AV15" s="49"/>
      <c r="AW15" s="27">
        <v>10540.5</v>
      </c>
      <c r="AX15" s="49">
        <v>4050</v>
      </c>
      <c r="AY15" s="27">
        <v>0</v>
      </c>
      <c r="AZ15" s="49"/>
      <c r="BA15" s="84">
        <v>4050</v>
      </c>
      <c r="BB15" s="49">
        <v>4050</v>
      </c>
      <c r="BC15" s="27">
        <v>1400</v>
      </c>
      <c r="BD15" s="49">
        <v>961.3</v>
      </c>
      <c r="BE15" s="27">
        <v>2650</v>
      </c>
      <c r="BF15" s="49">
        <v>2107.3</v>
      </c>
      <c r="BG15" s="27"/>
      <c r="BH15" s="27"/>
      <c r="BI15" s="27"/>
      <c r="BJ15" s="49"/>
      <c r="BK15" s="58">
        <v>0</v>
      </c>
      <c r="BL15" s="49">
        <v>0</v>
      </c>
      <c r="BM15" s="27">
        <v>0</v>
      </c>
      <c r="BN15" s="27">
        <v>0</v>
      </c>
    </row>
    <row r="16" s="2" customFormat="1" ht="22.2" customHeight="1" spans="1:66">
      <c r="A16" s="25">
        <v>6</v>
      </c>
      <c r="B16" s="26" t="s">
        <v>54</v>
      </c>
      <c r="C16" s="27">
        <f t="shared" si="0"/>
        <v>3911521.9</v>
      </c>
      <c r="D16" s="27">
        <f t="shared" si="1"/>
        <v>3396113.623</v>
      </c>
      <c r="E16" s="27">
        <f t="shared" si="2"/>
        <v>2722385.9</v>
      </c>
      <c r="F16" s="27">
        <f t="shared" si="3"/>
        <v>2358476.044</v>
      </c>
      <c r="G16" s="27">
        <f t="shared" si="4"/>
        <v>1837965.6</v>
      </c>
      <c r="H16" s="27">
        <f t="shared" si="5"/>
        <v>1537737.579</v>
      </c>
      <c r="I16" s="27">
        <v>553535.5</v>
      </c>
      <c r="J16" s="48">
        <v>536136.637</v>
      </c>
      <c r="K16" s="27"/>
      <c r="L16" s="27"/>
      <c r="M16" s="27">
        <v>374149</v>
      </c>
      <c r="N16" s="49">
        <v>333700.616</v>
      </c>
      <c r="O16" s="50">
        <v>115210</v>
      </c>
      <c r="P16" s="49">
        <v>105622.405</v>
      </c>
      <c r="Q16" s="50">
        <v>8415.2</v>
      </c>
      <c r="R16" s="49">
        <v>7246.235</v>
      </c>
      <c r="S16" s="58">
        <v>6371.2</v>
      </c>
      <c r="T16" s="49">
        <v>5283.469</v>
      </c>
      <c r="U16" s="27">
        <v>1500</v>
      </c>
      <c r="V16" s="49">
        <v>1148.054</v>
      </c>
      <c r="W16" s="27">
        <v>108484.6</v>
      </c>
      <c r="X16" s="49">
        <v>105980.849</v>
      </c>
      <c r="Y16" s="27">
        <v>100864.6</v>
      </c>
      <c r="Z16" s="49">
        <v>99090.499</v>
      </c>
      <c r="AA16" s="50">
        <v>26500</v>
      </c>
      <c r="AB16" s="49">
        <v>22418.315</v>
      </c>
      <c r="AC16" s="27">
        <v>92430.7</v>
      </c>
      <c r="AD16" s="49">
        <v>75535.681</v>
      </c>
      <c r="AE16" s="27">
        <v>0</v>
      </c>
      <c r="AF16" s="27"/>
      <c r="AG16" s="27">
        <v>1096003.7</v>
      </c>
      <c r="AH16" s="49">
        <v>946354.984</v>
      </c>
      <c r="AI16" s="27">
        <v>1096003.7</v>
      </c>
      <c r="AJ16" s="49">
        <v>946354.984</v>
      </c>
      <c r="AK16" s="27">
        <v>15801.2</v>
      </c>
      <c r="AL16" s="49">
        <v>15601.004</v>
      </c>
      <c r="AM16" s="27">
        <v>6348.6</v>
      </c>
      <c r="AN16" s="68">
        <v>6148.5</v>
      </c>
      <c r="AO16" s="27">
        <v>18450</v>
      </c>
      <c r="AP16" s="49">
        <v>17040</v>
      </c>
      <c r="AQ16" s="27">
        <f t="shared" si="6"/>
        <v>15616.9</v>
      </c>
      <c r="AR16" s="27">
        <f t="shared" si="7"/>
        <v>9542.80300000001</v>
      </c>
      <c r="AS16" s="27">
        <v>664446.5</v>
      </c>
      <c r="AT16" s="49">
        <v>509642.803</v>
      </c>
      <c r="AU16" s="27">
        <v>0</v>
      </c>
      <c r="AV16" s="49"/>
      <c r="AW16" s="27">
        <v>653736.5</v>
      </c>
      <c r="AX16" s="49">
        <v>500100</v>
      </c>
      <c r="AY16" s="27">
        <v>0</v>
      </c>
      <c r="AZ16" s="49"/>
      <c r="BA16" s="84">
        <v>648829.6</v>
      </c>
      <c r="BB16" s="49">
        <v>500100</v>
      </c>
      <c r="BC16" s="27">
        <v>1942318.2</v>
      </c>
      <c r="BD16" s="49">
        <v>1673687.082</v>
      </c>
      <c r="BE16" s="27">
        <v>104635.3</v>
      </c>
      <c r="BF16" s="49">
        <v>78791.653</v>
      </c>
      <c r="BG16" s="27"/>
      <c r="BH16" s="27"/>
      <c r="BI16" s="27">
        <v>-10600</v>
      </c>
      <c r="BJ16" s="49">
        <v>-10767.567</v>
      </c>
      <c r="BK16" s="58">
        <v>-198387.9</v>
      </c>
      <c r="BL16" s="49">
        <v>-203973.589</v>
      </c>
      <c r="BM16" s="27">
        <v>0</v>
      </c>
      <c r="BN16" s="27">
        <v>0</v>
      </c>
    </row>
    <row r="17" s="2" customFormat="1" ht="22.2" customHeight="1" spans="1:66">
      <c r="A17" s="25">
        <v>7</v>
      </c>
      <c r="B17" s="26" t="s">
        <v>55</v>
      </c>
      <c r="C17" s="27">
        <f t="shared" si="0"/>
        <v>5686284.5</v>
      </c>
      <c r="D17" s="27">
        <f t="shared" si="1"/>
        <v>4517630.3</v>
      </c>
      <c r="E17" s="27">
        <f t="shared" si="2"/>
        <v>4075969.8</v>
      </c>
      <c r="F17" s="27">
        <f t="shared" si="3"/>
        <v>3329989</v>
      </c>
      <c r="G17" s="27">
        <f t="shared" si="4"/>
        <v>2413775.6</v>
      </c>
      <c r="H17" s="27">
        <f t="shared" si="5"/>
        <v>1587641.3</v>
      </c>
      <c r="I17" s="55">
        <v>823420</v>
      </c>
      <c r="J17" s="48">
        <v>745511.5</v>
      </c>
      <c r="K17" s="55"/>
      <c r="L17" s="55"/>
      <c r="M17" s="55">
        <v>856887.6</v>
      </c>
      <c r="N17" s="49">
        <v>756532.2</v>
      </c>
      <c r="O17" s="50">
        <v>530309.9</v>
      </c>
      <c r="P17" s="49">
        <v>503022.3</v>
      </c>
      <c r="Q17" s="50">
        <v>4528.7</v>
      </c>
      <c r="R17" s="49">
        <v>4376.7</v>
      </c>
      <c r="S17" s="58">
        <v>9657.1</v>
      </c>
      <c r="T17" s="49">
        <v>7672.9</v>
      </c>
      <c r="U17" s="55">
        <v>11500</v>
      </c>
      <c r="V17" s="49">
        <v>511.6</v>
      </c>
      <c r="W17" s="55">
        <v>59064.3</v>
      </c>
      <c r="X17" s="49">
        <v>43266.4</v>
      </c>
      <c r="Y17" s="55">
        <v>50564.3</v>
      </c>
      <c r="Z17" s="49">
        <v>35688.3</v>
      </c>
      <c r="AA17" s="50">
        <v>96940</v>
      </c>
      <c r="AB17" s="49">
        <v>80141.5</v>
      </c>
      <c r="AC17" s="55">
        <v>97293.6</v>
      </c>
      <c r="AD17" s="49">
        <v>80386.8</v>
      </c>
      <c r="AE17" s="55">
        <v>0</v>
      </c>
      <c r="AF17" s="55"/>
      <c r="AG17" s="55">
        <v>1505343</v>
      </c>
      <c r="AH17" s="49">
        <v>1371112.3</v>
      </c>
      <c r="AI17" s="55">
        <v>1505343</v>
      </c>
      <c r="AJ17" s="49">
        <v>1371112.3</v>
      </c>
      <c r="AK17" s="55">
        <v>44005</v>
      </c>
      <c r="AL17" s="49">
        <v>30749.5</v>
      </c>
      <c r="AM17" s="55">
        <v>24403.1</v>
      </c>
      <c r="AN17" s="49">
        <v>22749.5</v>
      </c>
      <c r="AO17" s="55">
        <v>30645</v>
      </c>
      <c r="AP17" s="49">
        <v>14445</v>
      </c>
      <c r="AQ17" s="27">
        <f t="shared" si="6"/>
        <v>12208.2999999999</v>
      </c>
      <c r="AR17" s="27">
        <f t="shared" si="7"/>
        <v>11638.5</v>
      </c>
      <c r="AS17" s="55">
        <v>815669.2</v>
      </c>
      <c r="AT17" s="49">
        <v>411638.5</v>
      </c>
      <c r="AU17" s="55">
        <v>0</v>
      </c>
      <c r="AV17" s="49"/>
      <c r="AW17" s="55">
        <v>803669.2</v>
      </c>
      <c r="AX17" s="49">
        <v>400000</v>
      </c>
      <c r="AY17" s="55">
        <v>0</v>
      </c>
      <c r="AZ17" s="49"/>
      <c r="BA17" s="84">
        <v>803460.9</v>
      </c>
      <c r="BB17" s="49">
        <v>400000</v>
      </c>
      <c r="BC17" s="55">
        <v>2397734.6</v>
      </c>
      <c r="BD17" s="49">
        <v>1816982.7</v>
      </c>
      <c r="BE17" s="55">
        <v>162041</v>
      </c>
      <c r="BF17" s="49">
        <v>121873.8</v>
      </c>
      <c r="BG17" s="55">
        <v>4000</v>
      </c>
      <c r="BH17" s="55">
        <v>2000</v>
      </c>
      <c r="BI17" s="55"/>
      <c r="BJ17" s="49">
        <v>-122.9</v>
      </c>
      <c r="BK17" s="58">
        <v>-150000</v>
      </c>
      <c r="BL17" s="49">
        <v>-353092.3</v>
      </c>
      <c r="BM17" s="55">
        <v>0</v>
      </c>
      <c r="BN17" s="55">
        <v>0</v>
      </c>
    </row>
    <row r="18" s="2" customFormat="1" ht="22.2" customHeight="1" spans="1:66">
      <c r="A18" s="25">
        <v>8</v>
      </c>
      <c r="B18" s="26" t="s">
        <v>56</v>
      </c>
      <c r="C18" s="27">
        <f t="shared" si="0"/>
        <v>1171893.9</v>
      </c>
      <c r="D18" s="27">
        <f t="shared" si="1"/>
        <v>914344.1</v>
      </c>
      <c r="E18" s="27">
        <f t="shared" si="2"/>
        <v>873675</v>
      </c>
      <c r="F18" s="27">
        <f t="shared" si="3"/>
        <v>846706.8</v>
      </c>
      <c r="G18" s="27">
        <f t="shared" si="4"/>
        <v>441343.9</v>
      </c>
      <c r="H18" s="27">
        <f t="shared" si="5"/>
        <v>210762.3</v>
      </c>
      <c r="I18" s="55">
        <v>378000</v>
      </c>
      <c r="J18" s="48">
        <v>369864.8</v>
      </c>
      <c r="K18" s="55"/>
      <c r="L18" s="55"/>
      <c r="M18" s="55">
        <v>138587</v>
      </c>
      <c r="N18" s="49">
        <v>124500.7</v>
      </c>
      <c r="O18" s="50">
        <v>43500</v>
      </c>
      <c r="P18" s="49">
        <v>40147.7</v>
      </c>
      <c r="Q18" s="50">
        <v>13855</v>
      </c>
      <c r="R18" s="60">
        <v>10832.6</v>
      </c>
      <c r="S18" s="58">
        <v>3392</v>
      </c>
      <c r="T18" s="49">
        <v>3075.7</v>
      </c>
      <c r="U18" s="55">
        <v>400</v>
      </c>
      <c r="V18" s="49">
        <v>310.2</v>
      </c>
      <c r="W18" s="55">
        <v>19567</v>
      </c>
      <c r="X18" s="49">
        <v>18784.8</v>
      </c>
      <c r="Y18" s="55">
        <v>737</v>
      </c>
      <c r="Z18" s="49">
        <v>506</v>
      </c>
      <c r="AA18" s="50">
        <v>4000</v>
      </c>
      <c r="AB18" s="49">
        <v>3669.4</v>
      </c>
      <c r="AC18" s="55">
        <v>50138</v>
      </c>
      <c r="AD18" s="49">
        <v>44810.6</v>
      </c>
      <c r="AE18" s="55">
        <v>0</v>
      </c>
      <c r="AF18" s="55"/>
      <c r="AG18" s="55">
        <v>192000</v>
      </c>
      <c r="AH18" s="27">
        <v>191999.9</v>
      </c>
      <c r="AI18" s="55">
        <v>192000</v>
      </c>
      <c r="AJ18" s="27">
        <v>191999.9</v>
      </c>
      <c r="AK18" s="55">
        <v>10463</v>
      </c>
      <c r="AL18" s="49">
        <v>10120</v>
      </c>
      <c r="AM18" s="55">
        <v>10463</v>
      </c>
      <c r="AN18" s="49">
        <v>10120</v>
      </c>
      <c r="AO18" s="55">
        <v>8000</v>
      </c>
      <c r="AP18" s="49">
        <v>3815.6</v>
      </c>
      <c r="AQ18" s="27">
        <f t="shared" si="6"/>
        <v>3500</v>
      </c>
      <c r="AR18" s="27">
        <f t="shared" si="7"/>
        <v>3280.79999999999</v>
      </c>
      <c r="AS18" s="55">
        <v>146625</v>
      </c>
      <c r="AT18" s="27">
        <v>146405.8</v>
      </c>
      <c r="AU18" s="55">
        <v>0</v>
      </c>
      <c r="AV18" s="49"/>
      <c r="AW18" s="55">
        <v>143125</v>
      </c>
      <c r="AX18" s="49">
        <v>143125</v>
      </c>
      <c r="AY18" s="55">
        <v>0</v>
      </c>
      <c r="AZ18" s="49"/>
      <c r="BA18" s="84">
        <v>143125</v>
      </c>
      <c r="BB18" s="49">
        <v>143125</v>
      </c>
      <c r="BC18" s="55">
        <v>610625</v>
      </c>
      <c r="BD18" s="49">
        <v>389737.8</v>
      </c>
      <c r="BE18" s="55">
        <v>60000</v>
      </c>
      <c r="BF18" s="49">
        <v>30032.8</v>
      </c>
      <c r="BG18" s="55"/>
      <c r="BH18" s="55"/>
      <c r="BI18" s="55"/>
      <c r="BJ18" s="49"/>
      <c r="BK18" s="58">
        <v>-229281.1</v>
      </c>
      <c r="BL18" s="49">
        <v>-209008.3</v>
      </c>
      <c r="BM18" s="55">
        <v>0</v>
      </c>
      <c r="BN18" s="55">
        <v>0</v>
      </c>
    </row>
    <row r="19" s="3" customFormat="1" ht="22.2" customHeight="1" spans="1:66">
      <c r="A19" s="28" t="s">
        <v>57</v>
      </c>
      <c r="B19" s="29"/>
      <c r="C19" s="30">
        <f t="shared" ref="C19:BN19" si="8">SUM(C11:C18)</f>
        <v>19387207.6</v>
      </c>
      <c r="D19" s="30">
        <f t="shared" si="8"/>
        <v>15722244.756</v>
      </c>
      <c r="E19" s="30">
        <f t="shared" si="8"/>
        <v>14251197.3</v>
      </c>
      <c r="F19" s="30">
        <f t="shared" si="8"/>
        <v>12094584.106</v>
      </c>
      <c r="G19" s="30">
        <f t="shared" si="8"/>
        <v>7042867.7</v>
      </c>
      <c r="H19" s="30">
        <f t="shared" si="8"/>
        <v>4982327.55</v>
      </c>
      <c r="I19" s="30">
        <f t="shared" si="8"/>
        <v>3985732.2</v>
      </c>
      <c r="J19" s="30">
        <f t="shared" si="8"/>
        <v>3673134.87</v>
      </c>
      <c r="K19" s="30">
        <f t="shared" si="8"/>
        <v>0</v>
      </c>
      <c r="L19" s="30">
        <f t="shared" si="8"/>
        <v>0</v>
      </c>
      <c r="M19" s="30">
        <f t="shared" si="8"/>
        <v>2943467.2</v>
      </c>
      <c r="N19" s="30">
        <f t="shared" si="8"/>
        <v>2432507.394</v>
      </c>
      <c r="O19" s="30">
        <f t="shared" si="8"/>
        <v>945176.8</v>
      </c>
      <c r="P19" s="30">
        <f t="shared" si="8"/>
        <v>887356.599</v>
      </c>
      <c r="Q19" s="30">
        <f t="shared" si="8"/>
        <v>213400.8</v>
      </c>
      <c r="R19" s="30">
        <f t="shared" si="8"/>
        <v>205633.163</v>
      </c>
      <c r="S19" s="30">
        <f t="shared" si="8"/>
        <v>38249.2</v>
      </c>
      <c r="T19" s="30">
        <f t="shared" si="8"/>
        <v>29239.263</v>
      </c>
      <c r="U19" s="30">
        <f t="shared" si="8"/>
        <v>29300</v>
      </c>
      <c r="V19" s="30">
        <f t="shared" si="8"/>
        <v>6101.264</v>
      </c>
      <c r="W19" s="30">
        <f t="shared" si="8"/>
        <v>493480.5</v>
      </c>
      <c r="X19" s="30">
        <f t="shared" si="8"/>
        <v>371096.232</v>
      </c>
      <c r="Y19" s="30">
        <f t="shared" si="8"/>
        <v>384396.5</v>
      </c>
      <c r="Z19" s="30">
        <f t="shared" si="8"/>
        <v>303761.232</v>
      </c>
      <c r="AA19" s="30">
        <f t="shared" si="8"/>
        <v>321309.9</v>
      </c>
      <c r="AB19" s="30">
        <f t="shared" si="8"/>
        <v>236454.883</v>
      </c>
      <c r="AC19" s="30">
        <f t="shared" si="8"/>
        <v>753501.7</v>
      </c>
      <c r="AD19" s="30">
        <f t="shared" si="8"/>
        <v>596589.017</v>
      </c>
      <c r="AE19" s="30">
        <f t="shared" si="8"/>
        <v>0</v>
      </c>
      <c r="AF19" s="30">
        <f t="shared" si="8"/>
        <v>0</v>
      </c>
      <c r="AG19" s="30">
        <f t="shared" si="8"/>
        <v>4735631.4</v>
      </c>
      <c r="AH19" s="30">
        <f t="shared" si="8"/>
        <v>4382802.78</v>
      </c>
      <c r="AI19" s="30">
        <f t="shared" si="8"/>
        <v>4735631.4</v>
      </c>
      <c r="AJ19" s="30">
        <f t="shared" si="8"/>
        <v>4382802.784</v>
      </c>
      <c r="AK19" s="30">
        <f t="shared" si="8"/>
        <v>133654.3</v>
      </c>
      <c r="AL19" s="30">
        <f t="shared" si="8"/>
        <v>78520.932</v>
      </c>
      <c r="AM19" s="30">
        <f t="shared" si="8"/>
        <v>69096</v>
      </c>
      <c r="AN19" s="30">
        <f t="shared" si="8"/>
        <v>56013.228</v>
      </c>
      <c r="AO19" s="30">
        <f t="shared" si="8"/>
        <v>171198.9</v>
      </c>
      <c r="AP19" s="30">
        <f t="shared" si="8"/>
        <v>130623.811</v>
      </c>
      <c r="AQ19" s="30">
        <f t="shared" si="8"/>
        <v>374655.9</v>
      </c>
      <c r="AR19" s="30">
        <f t="shared" si="8"/>
        <v>42327.419</v>
      </c>
      <c r="AS19" s="30">
        <f t="shared" si="8"/>
        <v>2281513.3</v>
      </c>
      <c r="AT19" s="30">
        <f t="shared" si="8"/>
        <v>1396994.319</v>
      </c>
      <c r="AU19" s="30">
        <f t="shared" si="8"/>
        <v>0</v>
      </c>
      <c r="AV19" s="30">
        <f t="shared" si="8"/>
        <v>0</v>
      </c>
      <c r="AW19" s="30">
        <f t="shared" si="8"/>
        <v>2217503.3</v>
      </c>
      <c r="AX19" s="30">
        <f t="shared" si="8"/>
        <v>1354666.9</v>
      </c>
      <c r="AY19" s="30">
        <f t="shared" si="8"/>
        <v>0</v>
      </c>
      <c r="AZ19" s="30">
        <f t="shared" si="8"/>
        <v>0</v>
      </c>
      <c r="BA19" s="30">
        <f t="shared" si="8"/>
        <v>1906857.4</v>
      </c>
      <c r="BB19" s="30">
        <f t="shared" si="8"/>
        <v>1354666.9</v>
      </c>
      <c r="BC19" s="30">
        <f t="shared" si="8"/>
        <v>7770454.8</v>
      </c>
      <c r="BD19" s="30">
        <f t="shared" si="8"/>
        <v>6307867.975</v>
      </c>
      <c r="BE19" s="30">
        <f t="shared" si="8"/>
        <v>651897.9</v>
      </c>
      <c r="BF19" s="30">
        <f t="shared" si="8"/>
        <v>420269.653</v>
      </c>
      <c r="BG19" s="30">
        <f t="shared" si="8"/>
        <v>5700</v>
      </c>
      <c r="BH19" s="30">
        <f t="shared" si="8"/>
        <v>2524.7</v>
      </c>
      <c r="BI19" s="30">
        <f t="shared" si="8"/>
        <v>-33600</v>
      </c>
      <c r="BJ19" s="30">
        <f t="shared" si="8"/>
        <v>-69893.267</v>
      </c>
      <c r="BK19" s="30">
        <f t="shared" si="8"/>
        <v>-1351585</v>
      </c>
      <c r="BL19" s="30">
        <f t="shared" si="8"/>
        <v>-1678441.511</v>
      </c>
      <c r="BM19" s="30">
        <f t="shared" si="8"/>
        <v>0</v>
      </c>
      <c r="BN19" s="30">
        <f t="shared" si="8"/>
        <v>0</v>
      </c>
    </row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  <row r="40" ht="21" customHeight="1"/>
    <row r="41" ht="21" customHeight="1"/>
    <row r="42" ht="21" customHeight="1"/>
    <row r="43" ht="21" customHeight="1"/>
    <row r="44" ht="21" customHeight="1"/>
    <row r="45" ht="21" customHeight="1"/>
    <row r="46" ht="21" customHeight="1"/>
    <row r="47" ht="21" customHeight="1"/>
    <row r="48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  <row r="88" ht="21" customHeight="1"/>
    <row r="89" ht="21" customHeight="1"/>
    <row r="90" ht="21" customHeight="1"/>
    <row r="91" ht="21" customHeight="1"/>
    <row r="92" ht="21" customHeight="1"/>
    <row r="93" ht="21" customHeight="1"/>
    <row r="94" ht="21" customHeight="1"/>
    <row r="95" ht="21" customHeight="1"/>
    <row r="96" ht="21" customHeight="1"/>
    <row r="97" ht="21" customHeight="1"/>
    <row r="98" ht="21" customHeight="1"/>
    <row r="99" ht="21" customHeight="1"/>
    <row r="100" ht="21" customHeight="1"/>
    <row r="101" ht="21" customHeight="1"/>
    <row r="102" ht="21" customHeight="1"/>
    <row r="103" ht="21" customHeight="1"/>
    <row r="104" ht="21" customHeight="1"/>
    <row r="105" ht="21" customHeight="1"/>
    <row r="106" ht="21" customHeight="1"/>
    <row r="108" ht="18" customHeight="1"/>
    <row r="121" s="4" customFormat="1" spans="1:66">
      <c r="A121" s="1"/>
      <c r="B121" s="5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</row>
    <row r="122" s="4" customFormat="1" spans="1:66">
      <c r="A122" s="1"/>
      <c r="B122" s="5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</row>
    <row r="123" s="4" customFormat="1" spans="1:66">
      <c r="A123" s="1"/>
      <c r="B123" s="5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</row>
    <row r="124" s="4" customFormat="1" spans="1:66">
      <c r="A124" s="1"/>
      <c r="B124" s="5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</row>
  </sheetData>
  <protectedRanges>
    <protectedRange sqref="N11:N13 N15:N18" name="Range2_1_4_1_1"/>
    <protectedRange sqref="T11:T18" name="Range2_4_4_1_1"/>
    <protectedRange sqref="X11:X18" name="Range2_6_4_1_1"/>
    <protectedRange sqref="AB11:AB18" name="Range2_8_4_1_1"/>
    <protectedRange sqref="AH11:AH17" name="Range2_11_4_1_1"/>
    <protectedRange sqref="AL11:AL18" name="Range2_13_4_1_1"/>
    <protectedRange sqref="AP11:AP18" name="Range2_15_4_1_1"/>
    <protectedRange sqref="AV11:AV18" name="Range3_1_4_1_1"/>
    <protectedRange sqref="AZ11:AZ18" name="Range3_4_4_1_1"/>
    <protectedRange sqref="BD11:BD18" name="Range3_6_4_1_1"/>
    <protectedRange sqref="BL12 BJ11 BJ13:BJ18" name="Range3_8_4_1_1"/>
    <protectedRange sqref="P11:P18" name="Range2_10_4_1_1"/>
    <protectedRange sqref="AN16" name="Range2_11_1"/>
    <protectedRange sqref="J11:J13 J15:J18" name="Range2_18_1_1"/>
    <protectedRange sqref="N11:N13 N15:N18" name="Range2_1_4_1_1_1"/>
    <protectedRange sqref="R11:R17" name="Range2_3_4"/>
    <protectedRange sqref="T11:T18" name="Range2_4_4_1_1_1"/>
    <protectedRange sqref="V11:V18" name="Range2_5_4_1_1"/>
    <protectedRange sqref="X11:X18" name="Range2_6_4_1_1_1"/>
    <protectedRange sqref="Z11:Z18" name="Range2_7_4_1_1"/>
    <protectedRange sqref="AB11:AB18" name="Range2_8_4_1_1_1"/>
    <protectedRange sqref="AD11:AD18" name="Range2_9_4_1_1"/>
    <protectedRange sqref="AH11:AH17" name="Range2_11_4_1_1_1"/>
    <protectedRange sqref="AJ11:AJ17" name="Range2_12_4_1_1"/>
    <protectedRange sqref="AL11:AL18" name="Range2_13_4_1_1_1"/>
    <protectedRange sqref="AN11:AN15 AN17:AN18" name="Range2_14_4_1_1"/>
    <protectedRange sqref="AP11:AP18" name="Range2_15_4_1_1_1"/>
    <protectedRange sqref="AT11:AT17" name="Range3_12_1_1"/>
    <protectedRange sqref="AV11:AV18" name="Range3_1_4_1_1_1"/>
    <protectedRange sqref="AX11:AX18" name="Range3_3_4_1_1"/>
    <protectedRange sqref="AZ11:AZ18" name="Range3_4_4_1_1_1"/>
    <protectedRange sqref="BB11:BB18" name="Range3_5_4_1_1"/>
    <protectedRange sqref="BD11:BD18" name="Range3_6_4_1_1_1"/>
    <protectedRange sqref="BF11:BF18" name="Range3_7_4_1_1"/>
    <protectedRange sqref="BL12 BJ11 BJ13:BJ18" name="Range3_8_4_1_1_1"/>
    <protectedRange sqref="BL11 BL13:BL18" name="Range3_9_4_1_1"/>
    <protectedRange sqref="P11:P18" name="Range2_10_4_1_1_1"/>
    <protectedRange sqref="Q17:Q18" name="Range2_1"/>
    <protectedRange sqref="AN16" name="Range2_11_1_1"/>
  </protectedRanges>
  <mergeCells count="54">
    <mergeCell ref="A2:N2"/>
    <mergeCell ref="D3:I3"/>
    <mergeCell ref="W3:X3"/>
    <mergeCell ref="AG3:AH3"/>
    <mergeCell ref="I4:BB4"/>
    <mergeCell ref="BC4:BN4"/>
    <mergeCell ref="I5:BB5"/>
    <mergeCell ref="BC5:BH5"/>
    <mergeCell ref="BI5:BN5"/>
    <mergeCell ref="I6:BB6"/>
    <mergeCell ref="BC6:BF6"/>
    <mergeCell ref="I7:L7"/>
    <mergeCell ref="O7:AD7"/>
    <mergeCell ref="AI7:AJ7"/>
    <mergeCell ref="AM7:AN7"/>
    <mergeCell ref="AQ7:AV7"/>
    <mergeCell ref="AW7:BB7"/>
    <mergeCell ref="C8:D8"/>
    <mergeCell ref="E8:F8"/>
    <mergeCell ref="G8:H8"/>
    <mergeCell ref="I8:J8"/>
    <mergeCell ref="K8:L8"/>
    <mergeCell ref="O8:P8"/>
    <mergeCell ref="Q8:R8"/>
    <mergeCell ref="S8:T8"/>
    <mergeCell ref="U8:V8"/>
    <mergeCell ref="W8:X8"/>
    <mergeCell ref="Y8:Z8"/>
    <mergeCell ref="AA8:AB8"/>
    <mergeCell ref="AC8:AD8"/>
    <mergeCell ref="AI8:AJ8"/>
    <mergeCell ref="AM8:AN8"/>
    <mergeCell ref="AQ8:AR8"/>
    <mergeCell ref="AS8:AT8"/>
    <mergeCell ref="AU8:AV8"/>
    <mergeCell ref="AW8:AX8"/>
    <mergeCell ref="AY8:AZ8"/>
    <mergeCell ref="BA8:BB8"/>
    <mergeCell ref="BK8:BL8"/>
    <mergeCell ref="BM8:BN8"/>
    <mergeCell ref="A19:B19"/>
    <mergeCell ref="A4:A9"/>
    <mergeCell ref="B4:B9"/>
    <mergeCell ref="C4:H7"/>
    <mergeCell ref="BG6:BH8"/>
    <mergeCell ref="BI6:BJ8"/>
    <mergeCell ref="BK6:BN7"/>
    <mergeCell ref="M7:N8"/>
    <mergeCell ref="AE7:AF8"/>
    <mergeCell ref="AG7:AH8"/>
    <mergeCell ref="AK7:AL8"/>
    <mergeCell ref="AO7:AP8"/>
    <mergeCell ref="BC7:BD8"/>
    <mergeCell ref="BE7:BF8"/>
  </mergeCells>
  <pageMargins left="0.7" right="0.7" top="0.75" bottom="0.75" header="0.3" footer="0.3"/>
  <pageSetup paperSize="9" orientation="portrait" horizontalDpi="180" verticalDpi="18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Range2_1_4_1_1" rangeCreator="" othersAccessPermission="edit"/>
    <arrUserId title="Range2_4_4_1_1" rangeCreator="" othersAccessPermission="edit"/>
    <arrUserId title="Range2_6_4_1_1" rangeCreator="" othersAccessPermission="edit"/>
    <arrUserId title="Range2_8_4_1_1" rangeCreator="" othersAccessPermission="edit"/>
    <arrUserId title="Range2_11_4_1_1" rangeCreator="" othersAccessPermission="edit"/>
    <arrUserId title="Range2_13_4_1_1" rangeCreator="" othersAccessPermission="edit"/>
    <arrUserId title="Range2_15_4_1_1" rangeCreator="" othersAccessPermission="edit"/>
    <arrUserId title="Range3_1_4_1_1" rangeCreator="" othersAccessPermission="edit"/>
    <arrUserId title="Range3_4_4_1_1" rangeCreator="" othersAccessPermission="edit"/>
    <arrUserId title="Range3_6_4_1_1" rangeCreator="" othersAccessPermission="edit"/>
    <arrUserId title="Range3_8_4_1_1" rangeCreator="" othersAccessPermission="edit"/>
    <arrUserId title="Range2_10_4_1_1" rangeCreator="" othersAccessPermission="edit"/>
    <arrUserId title="Range2_11_1" rangeCreator="" othersAccessPermission="edit"/>
    <arrUserId title="Range2_18_1_1" rangeCreator="" othersAccessPermission="edit"/>
    <arrUserId title="Range2_1_4_1_1_1" rangeCreator="" othersAccessPermission="edit"/>
    <arrUserId title="Range2_3_4" rangeCreator="" othersAccessPermission="edit"/>
    <arrUserId title="Range2_4_4_1_1_1" rangeCreator="" othersAccessPermission="edit"/>
    <arrUserId title="Range2_5_4_1_1" rangeCreator="" othersAccessPermission="edit"/>
    <arrUserId title="Range2_6_4_1_1_1" rangeCreator="" othersAccessPermission="edit"/>
    <arrUserId title="Range2_7_4_1_1" rangeCreator="" othersAccessPermission="edit"/>
    <arrUserId title="Range2_8_4_1_1_1" rangeCreator="" othersAccessPermission="edit"/>
    <arrUserId title="Range2_9_4_1_1" rangeCreator="" othersAccessPermission="edit"/>
    <arrUserId title="Range2_11_4_1_1_1" rangeCreator="" othersAccessPermission="edit"/>
    <arrUserId title="Range2_12_4_1_1" rangeCreator="" othersAccessPermission="edit"/>
    <arrUserId title="Range2_13_4_1_1_1" rangeCreator="" othersAccessPermission="edit"/>
    <arrUserId title="Range2_14_4_1_1" rangeCreator="" othersAccessPermission="edit"/>
    <arrUserId title="Range2_15_4_1_1_1" rangeCreator="" othersAccessPermission="edit"/>
    <arrUserId title="Range3_12_1_1" rangeCreator="" othersAccessPermission="edit"/>
    <arrUserId title="Range3_1_4_1_1_1" rangeCreator="" othersAccessPermission="edit"/>
    <arrUserId title="Range3_3_4_1_1" rangeCreator="" othersAccessPermission="edit"/>
    <arrUserId title="Range3_4_4_1_1_1" rangeCreator="" othersAccessPermission="edit"/>
    <arrUserId title="Range3_5_4_1_1" rangeCreator="" othersAccessPermission="edit"/>
    <arrUserId title="Range3_6_4_1_1_1" rangeCreator="" othersAccessPermission="edit"/>
    <arrUserId title="Range3_7_4_1_1" rangeCreator="" othersAccessPermission="edit"/>
    <arrUserId title="Range3_8_4_1_1_1" rangeCreator="" othersAccessPermission="edit"/>
    <arrUserId title="Range3_9_4_1_1" rangeCreator="" othersAccessPermission="edit"/>
    <arrUserId title="Range2_10_4_1_1_1" rangeCreator="" othersAccessPermission="edit"/>
    <arrUserId title="Range2_1" rangeCreator="" othersAccessPermission="edit"/>
    <arrUserId title="Range2_1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Armavir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HAdmin</cp:lastModifiedBy>
  <dcterms:created xsi:type="dcterms:W3CDTF">2006-09-28T05:33:00Z</dcterms:created>
  <dcterms:modified xsi:type="dcterms:W3CDTF">2025-01-09T05:40:48Z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751FD0C66A27460792B1BF74B3BBB09D_12</vt:lpwstr>
  </property>
  <property fmtid="{D5CDD505-2E9C-101B-9397-08002B2CF9AE}" pid="3" name="KSOProductBuildVer">
    <vt:lpwstr>1049-12.2.0.19307</vt:lpwstr>
  </property>
</Properties>
</file>