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1"/>
  </bookViews>
  <sheets>
    <sheet name="Արմավիր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<sst xmlns="http://schemas.openxmlformats.org/spreadsheetml/2006/main" count="46" uniqueCount="39">
  <si>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31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03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</si>
  <si>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</si>
  <si>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</si>
  <si>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</si>
  <si>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</si>
  <si>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</si>
  <si>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</si>
  <si>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</si>
  <si>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</si>
  <si>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</si>
  <si>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</si>
  <si>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</si>
  <si>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</si>
  <si>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</si>
  <si>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</si>
  <si>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</si>
  <si>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</si>
  <si>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</si>
  <si>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</si>
  <si>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</si>
  <si>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</si>
  <si>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</si>
  <si>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</si>
  <si>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</si>
  <si>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</si>
  <si>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</si>
  <si>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31.03.2024թ</t>
    </r>
    <r>
      <rPr>
        <sz val="11"/>
        <rFont val="Times New Roman"/>
        <charset val="134"/>
      </rPr>
      <t>․</t>
    </r>
  </si>
  <si>
    <t>31.03.2025թ.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</si>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</sst>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38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204"/>
    </font>
    <font>
      <b/>
      <sz val="11"/>
      <color theme="1"/>
      <name val="Calibri"/>
      <charset val="204"/>
      <scheme val="minor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1"/>
      <name val="Times New Roman"/>
      <charset val="134"/>
    </font>
    <font>
      <b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0" fillId="0" borderId="0"/>
    <xf numFmtId="0" fontId="35" fillId="0" borderId="0"/>
    <xf numFmtId="0" fontId="12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182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83" fontId="5" fillId="2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81" fontId="11" fillId="0" borderId="0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9"/>
  <sheetViews>
    <sheetView tabSelected="1" topLeftCell="A2" workbookViewId="0">
      <selection activeCell="C5" sqref="C5:D8"/>
    </sheetView>
  </sheetViews>
  <sheetFormatPr defaultColWidth="8.1969696969697" defaultRowHeight="15"/>
  <cols>
    <col min="1" max="1" width="4" style="10" customWidth="1"/>
    <col min="2" max="2" width="17.5984848484848" style="10" customWidth="1"/>
    <col min="3" max="3" width="11.5984848484848" style="10" customWidth="1"/>
    <col min="4" max="4" width="11.6969696969697" style="10" customWidth="1"/>
    <col min="5" max="5" width="11.4015151515152" style="10" customWidth="1"/>
    <col min="6" max="6" width="12.5" style="10" customWidth="1"/>
    <col min="7" max="7" width="10.9015151515152" style="10" hidden="1" customWidth="1"/>
    <col min="8" max="8" width="12.6969696969697" style="10" hidden="1" customWidth="1"/>
    <col min="9" max="9" width="11.4015151515152" style="10" customWidth="1"/>
    <col min="10" max="10" width="10.5" style="10" customWidth="1"/>
    <col min="11" max="11" width="12.2954545454545" style="10" customWidth="1"/>
    <col min="12" max="12" width="10.9015151515152" style="10" customWidth="1"/>
    <col min="13" max="13" width="10.2954545454545" style="10" customWidth="1"/>
    <col min="14" max="14" width="10.9015151515152" style="10" customWidth="1"/>
    <col min="15" max="18" width="13.5" style="10" customWidth="1"/>
    <col min="19" max="19" width="12.1969696969697" style="10" customWidth="1"/>
    <col min="20" max="20" width="11.7954545454545" style="10" customWidth="1"/>
    <col min="21" max="21" width="12" style="10" customWidth="1"/>
    <col min="22" max="22" width="12.2954545454545" style="10" customWidth="1"/>
    <col min="23" max="23" width="11.2954545454545" style="10" customWidth="1"/>
    <col min="24" max="24" width="10.2954545454545" style="10" customWidth="1"/>
    <col min="25" max="25" width="12.9015151515152" style="10" customWidth="1"/>
    <col min="26" max="28" width="11.9015151515152" style="10" customWidth="1"/>
    <col min="29" max="30" width="11.6969696969697" style="10" customWidth="1"/>
    <col min="31" max="31" width="10.1969696969697" style="10" customWidth="1"/>
    <col min="32" max="32" width="10.6969696969697" style="10" customWidth="1"/>
    <col min="33" max="34" width="13.9015151515152" style="10" customWidth="1"/>
    <col min="35" max="35" width="13.0984848484848" style="10" customWidth="1"/>
    <col min="36" max="36" width="11.4015151515152" style="10" customWidth="1"/>
    <col min="37" max="16384" width="8.1969696969697" style="10"/>
  </cols>
  <sheetData>
    <row r="1" ht="6.75" customHeight="1"/>
    <row r="2" s="1" customFormat="1" ht="45" customHeight="1" spans="3:17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3:9">
      <c r="C3" s="12"/>
      <c r="D3" s="13"/>
      <c r="E3" s="13"/>
      <c r="F3" s="13"/>
      <c r="G3" s="13"/>
      <c r="H3" s="13"/>
      <c r="I3" s="13"/>
    </row>
    <row r="4" s="3" customFormat="1" ht="52.5" customHeight="1" spans="1:36">
      <c r="A4" s="14" t="s">
        <v>1</v>
      </c>
      <c r="B4" s="15" t="s">
        <v>2</v>
      </c>
      <c r="C4" s="16" t="s">
        <v>3</v>
      </c>
      <c r="D4" s="16"/>
      <c r="E4" s="16"/>
      <c r="F4" s="16"/>
      <c r="G4" s="16"/>
      <c r="H4" s="16"/>
      <c r="I4" s="28" t="s">
        <v>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45"/>
      <c r="AI4" s="46" t="s">
        <v>5</v>
      </c>
      <c r="AJ4" s="32"/>
    </row>
    <row r="5" s="4" customFormat="1" ht="18" customHeight="1" spans="1:36">
      <c r="A5" s="14"/>
      <c r="B5" s="15"/>
      <c r="C5" s="17" t="s">
        <v>6</v>
      </c>
      <c r="D5" s="17"/>
      <c r="E5" s="17" t="s">
        <v>7</v>
      </c>
      <c r="F5" s="17"/>
      <c r="G5" s="18" t="s">
        <v>8</v>
      </c>
      <c r="H5" s="18"/>
      <c r="I5" s="17" t="s">
        <v>9</v>
      </c>
      <c r="J5" s="17"/>
      <c r="K5" s="17" t="s">
        <v>10</v>
      </c>
      <c r="L5" s="17"/>
      <c r="M5" s="17" t="s">
        <v>11</v>
      </c>
      <c r="N5" s="17"/>
      <c r="O5" s="30" t="s">
        <v>12</v>
      </c>
      <c r="P5" s="31"/>
      <c r="Q5" s="31"/>
      <c r="R5" s="37"/>
      <c r="S5" s="38" t="s">
        <v>13</v>
      </c>
      <c r="T5" s="38"/>
      <c r="U5" s="18" t="s">
        <v>14</v>
      </c>
      <c r="V5" s="18"/>
      <c r="W5" s="18"/>
      <c r="X5" s="18"/>
      <c r="Y5" s="41" t="s">
        <v>15</v>
      </c>
      <c r="Z5" s="41"/>
      <c r="AA5" s="41"/>
      <c r="AB5" s="41"/>
      <c r="AC5" s="17" t="s">
        <v>16</v>
      </c>
      <c r="AD5" s="17"/>
      <c r="AE5" s="17"/>
      <c r="AF5" s="17"/>
      <c r="AG5" s="17"/>
      <c r="AH5" s="17"/>
      <c r="AI5" s="46"/>
      <c r="AJ5" s="32"/>
    </row>
    <row r="6" s="4" customFormat="1" ht="19.2" customHeight="1" spans="1:36">
      <c r="A6" s="14"/>
      <c r="B6" s="15"/>
      <c r="C6" s="17"/>
      <c r="D6" s="17"/>
      <c r="E6" s="17"/>
      <c r="F6" s="17"/>
      <c r="G6" s="17" t="s">
        <v>16</v>
      </c>
      <c r="H6" s="17"/>
      <c r="I6" s="17"/>
      <c r="J6" s="17"/>
      <c r="K6" s="17" t="s">
        <v>17</v>
      </c>
      <c r="L6" s="17"/>
      <c r="M6" s="17"/>
      <c r="N6" s="17"/>
      <c r="O6" s="32"/>
      <c r="P6" s="33"/>
      <c r="Q6" s="33"/>
      <c r="R6" s="39"/>
      <c r="S6" s="38"/>
      <c r="T6" s="38"/>
      <c r="U6" s="18"/>
      <c r="V6" s="18"/>
      <c r="W6" s="18"/>
      <c r="X6" s="18"/>
      <c r="Y6" s="41"/>
      <c r="Z6" s="41"/>
      <c r="AA6" s="41"/>
      <c r="AB6" s="41"/>
      <c r="AC6" s="41" t="s">
        <v>18</v>
      </c>
      <c r="AD6" s="41"/>
      <c r="AE6" s="18" t="s">
        <v>19</v>
      </c>
      <c r="AF6" s="18"/>
      <c r="AG6" s="18"/>
      <c r="AH6" s="18"/>
      <c r="AI6" s="46"/>
      <c r="AJ6" s="32"/>
    </row>
    <row r="7" s="4" customFormat="1" ht="20.4" customHeight="1" spans="1:36">
      <c r="A7" s="14"/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4"/>
      <c r="P7" s="35"/>
      <c r="Q7" s="35"/>
      <c r="R7" s="40"/>
      <c r="S7" s="38"/>
      <c r="T7" s="38"/>
      <c r="U7" s="17" t="s">
        <v>20</v>
      </c>
      <c r="V7" s="17"/>
      <c r="W7" s="17" t="s">
        <v>21</v>
      </c>
      <c r="X7" s="17"/>
      <c r="Y7" s="41"/>
      <c r="Z7" s="41"/>
      <c r="AA7" s="41"/>
      <c r="AB7" s="41"/>
      <c r="AC7" s="41"/>
      <c r="AD7" s="41"/>
      <c r="AE7" s="17" t="s">
        <v>22</v>
      </c>
      <c r="AF7" s="42"/>
      <c r="AG7" s="17" t="s">
        <v>21</v>
      </c>
      <c r="AH7" s="42"/>
      <c r="AI7" s="46"/>
      <c r="AJ7" s="32"/>
    </row>
    <row r="8" s="5" customFormat="1" ht="63" customHeight="1" spans="1:36">
      <c r="A8" s="14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23</v>
      </c>
      <c r="P8" s="17" t="s">
        <v>24</v>
      </c>
      <c r="Q8" s="17" t="s">
        <v>23</v>
      </c>
      <c r="R8" s="17" t="s">
        <v>25</v>
      </c>
      <c r="S8" s="38"/>
      <c r="T8" s="38"/>
      <c r="U8" s="17"/>
      <c r="V8" s="17"/>
      <c r="W8" s="17"/>
      <c r="X8" s="17"/>
      <c r="Y8" s="17" t="s">
        <v>23</v>
      </c>
      <c r="Z8" s="17" t="s">
        <v>24</v>
      </c>
      <c r="AA8" s="17" t="s">
        <v>23</v>
      </c>
      <c r="AB8" s="17" t="s">
        <v>25</v>
      </c>
      <c r="AC8" s="41"/>
      <c r="AD8" s="41"/>
      <c r="AE8" s="42"/>
      <c r="AF8" s="42"/>
      <c r="AG8" s="42"/>
      <c r="AH8" s="42"/>
      <c r="AI8" s="46"/>
      <c r="AJ8" s="32"/>
    </row>
    <row r="9" s="6" customFormat="1" ht="18" customHeight="1" spans="1:36">
      <c r="A9" s="19"/>
      <c r="B9" s="15"/>
      <c r="C9" s="20" t="s">
        <v>26</v>
      </c>
      <c r="D9" s="19" t="s">
        <v>27</v>
      </c>
      <c r="E9" s="19" t="str">
        <f>C9</f>
        <v>31.03.2024թ․</v>
      </c>
      <c r="F9" s="19" t="str">
        <f>D9</f>
        <v>31.03.2025թ.</v>
      </c>
      <c r="G9" s="19" t="s">
        <v>28</v>
      </c>
      <c r="H9" s="19" t="s">
        <v>29</v>
      </c>
      <c r="I9" s="19" t="str">
        <f>C9</f>
        <v>31.03.2024թ․</v>
      </c>
      <c r="J9" s="19" t="str">
        <f>D9</f>
        <v>31.03.2025թ.</v>
      </c>
      <c r="K9" s="19" t="str">
        <f>C9</f>
        <v>31.03.2024թ․</v>
      </c>
      <c r="L9" s="19" t="str">
        <f>D9</f>
        <v>31.03.2025թ.</v>
      </c>
      <c r="M9" s="19" t="str">
        <f>C9</f>
        <v>31.03.2024թ․</v>
      </c>
      <c r="N9" s="19" t="str">
        <f>D9</f>
        <v>31.03.2025թ.</v>
      </c>
      <c r="O9" s="19" t="str">
        <f>C9</f>
        <v>31.03.2024թ․</v>
      </c>
      <c r="P9" s="19"/>
      <c r="Q9" s="19" t="str">
        <f>D9</f>
        <v>31.03.2025թ.</v>
      </c>
      <c r="R9" s="19"/>
      <c r="S9" s="19" t="str">
        <f>C9</f>
        <v>31.03.2024թ․</v>
      </c>
      <c r="T9" s="19" t="str">
        <f>D9</f>
        <v>31.03.2025թ.</v>
      </c>
      <c r="U9" s="19" t="str">
        <f>C9</f>
        <v>31.03.2024թ․</v>
      </c>
      <c r="V9" s="19" t="str">
        <f>D9</f>
        <v>31.03.2025թ.</v>
      </c>
      <c r="W9" s="19" t="str">
        <f>C9</f>
        <v>31.03.2024թ․</v>
      </c>
      <c r="X9" s="19" t="str">
        <f>D9</f>
        <v>31.03.2025թ.</v>
      </c>
      <c r="Y9" s="43" t="str">
        <f>C9</f>
        <v>31.03.2024թ․</v>
      </c>
      <c r="Z9" s="43"/>
      <c r="AA9" s="43" t="str">
        <f>D9</f>
        <v>31.03.2025թ.</v>
      </c>
      <c r="AB9" s="43"/>
      <c r="AC9" s="19" t="str">
        <f>C9</f>
        <v>31.03.2024թ․</v>
      </c>
      <c r="AD9" s="19" t="str">
        <f>D9</f>
        <v>31.03.2025թ.</v>
      </c>
      <c r="AE9" s="19" t="str">
        <f>C9</f>
        <v>31.03.2024թ․</v>
      </c>
      <c r="AF9" s="19" t="str">
        <f>D9</f>
        <v>31.03.2025թ.</v>
      </c>
      <c r="AG9" s="19" t="str">
        <f>C9</f>
        <v>31.03.2024թ․</v>
      </c>
      <c r="AH9" s="19" t="str">
        <f>D9</f>
        <v>31.03.2025թ.</v>
      </c>
      <c r="AI9" s="21"/>
      <c r="AJ9" s="47"/>
    </row>
    <row r="10" s="7" customFormat="1" customHeight="1" spans="1:35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="8" customFormat="1" ht="20.1" customHeight="1" spans="1:36">
      <c r="A11" s="22">
        <v>1</v>
      </c>
      <c r="B11" s="23" t="s">
        <v>30</v>
      </c>
      <c r="C11" s="22">
        <v>4</v>
      </c>
      <c r="D11" s="22">
        <v>4</v>
      </c>
      <c r="E11" s="24">
        <v>0</v>
      </c>
      <c r="F11" s="24">
        <v>0</v>
      </c>
      <c r="G11" s="22"/>
      <c r="H11" s="22"/>
      <c r="I11" s="22">
        <v>17</v>
      </c>
      <c r="J11" s="22">
        <v>17</v>
      </c>
      <c r="K11" s="22">
        <v>9</v>
      </c>
      <c r="L11" s="22">
        <v>9</v>
      </c>
      <c r="M11" s="22">
        <v>1229</v>
      </c>
      <c r="N11" s="22">
        <v>1445</v>
      </c>
      <c r="O11" s="24">
        <v>1135192.6</v>
      </c>
      <c r="P11" s="24">
        <v>216898.6</v>
      </c>
      <c r="Q11" s="24">
        <v>1791224.4</v>
      </c>
      <c r="R11" s="24">
        <v>199596.7</v>
      </c>
      <c r="S11" s="24">
        <f t="shared" ref="S11:S18" si="0">U11+W11</f>
        <v>44548.1</v>
      </c>
      <c r="T11" s="24">
        <f t="shared" ref="T11:T18" si="1">V11+X11</f>
        <v>48180.5</v>
      </c>
      <c r="U11" s="24">
        <v>0</v>
      </c>
      <c r="V11" s="24">
        <v>0</v>
      </c>
      <c r="W11" s="24">
        <v>44548.1</v>
      </c>
      <c r="X11" s="24">
        <v>48180.5</v>
      </c>
      <c r="Y11" s="24">
        <v>633836</v>
      </c>
      <c r="Z11" s="24">
        <v>105798.6</v>
      </c>
      <c r="AA11" s="24">
        <v>1164824.4</v>
      </c>
      <c r="AB11" s="24">
        <v>100996.7</v>
      </c>
      <c r="AC11" s="24">
        <f t="shared" ref="AC11:AC18" si="2">AE11+AG11</f>
        <v>29776.1</v>
      </c>
      <c r="AD11" s="24">
        <f t="shared" ref="AD11:AD18" si="3">AF11+AH11</f>
        <v>31565</v>
      </c>
      <c r="AE11" s="24">
        <v>0</v>
      </c>
      <c r="AF11" s="24">
        <v>0</v>
      </c>
      <c r="AG11" s="24">
        <v>29776.1</v>
      </c>
      <c r="AH11" s="24">
        <v>31565</v>
      </c>
      <c r="AI11" s="48"/>
      <c r="AJ11" s="49"/>
    </row>
    <row r="12" s="8" customFormat="1" ht="20.1" customHeight="1" spans="1:35">
      <c r="A12" s="22">
        <v>2</v>
      </c>
      <c r="B12" s="23" t="s">
        <v>31</v>
      </c>
      <c r="C12" s="22">
        <v>0</v>
      </c>
      <c r="D12" s="22">
        <v>0</v>
      </c>
      <c r="E12" s="24">
        <v>0</v>
      </c>
      <c r="F12" s="24">
        <v>0</v>
      </c>
      <c r="G12" s="22"/>
      <c r="H12" s="22"/>
      <c r="I12" s="22">
        <v>15</v>
      </c>
      <c r="J12" s="22">
        <v>17</v>
      </c>
      <c r="K12" s="22">
        <v>11</v>
      </c>
      <c r="L12" s="22">
        <v>12</v>
      </c>
      <c r="M12" s="22">
        <v>565</v>
      </c>
      <c r="N12" s="22">
        <v>703</v>
      </c>
      <c r="O12" s="24">
        <v>260700</v>
      </c>
      <c r="P12" s="24">
        <v>51839</v>
      </c>
      <c r="Q12" s="24">
        <v>382320</v>
      </c>
      <c r="R12" s="24">
        <v>64609.2</v>
      </c>
      <c r="S12" s="24">
        <f t="shared" si="0"/>
        <v>7709.1</v>
      </c>
      <c r="T12" s="24">
        <f t="shared" si="1"/>
        <v>7211.6</v>
      </c>
      <c r="U12" s="24">
        <v>0</v>
      </c>
      <c r="V12" s="24">
        <v>0</v>
      </c>
      <c r="W12" s="24">
        <v>7709.1</v>
      </c>
      <c r="X12" s="24">
        <v>7211.6</v>
      </c>
      <c r="Y12" s="24">
        <v>220000</v>
      </c>
      <c r="Z12" s="24">
        <v>42505.3</v>
      </c>
      <c r="AA12" s="24">
        <v>302000</v>
      </c>
      <c r="AB12" s="24">
        <v>50840.3</v>
      </c>
      <c r="AC12" s="24">
        <f t="shared" si="2"/>
        <v>6846.2</v>
      </c>
      <c r="AD12" s="24">
        <f t="shared" si="3"/>
        <v>6258.1</v>
      </c>
      <c r="AE12" s="24">
        <v>0</v>
      </c>
      <c r="AF12" s="24">
        <v>0</v>
      </c>
      <c r="AG12" s="24">
        <v>6846.2</v>
      </c>
      <c r="AH12" s="24">
        <v>6258.1</v>
      </c>
      <c r="AI12" s="22"/>
    </row>
    <row r="13" s="8" customFormat="1" ht="20.1" customHeight="1" spans="1:35">
      <c r="A13" s="22">
        <v>3</v>
      </c>
      <c r="B13" s="23" t="s">
        <v>32</v>
      </c>
      <c r="C13" s="22">
        <v>1</v>
      </c>
      <c r="D13" s="22">
        <v>1</v>
      </c>
      <c r="E13" s="24">
        <v>0</v>
      </c>
      <c r="F13" s="24">
        <v>0</v>
      </c>
      <c r="G13" s="22"/>
      <c r="H13" s="22"/>
      <c r="I13" s="22">
        <v>6</v>
      </c>
      <c r="J13" s="22">
        <v>6</v>
      </c>
      <c r="K13" s="22">
        <v>5</v>
      </c>
      <c r="L13" s="22">
        <v>5</v>
      </c>
      <c r="M13" s="22">
        <v>374</v>
      </c>
      <c r="N13" s="22">
        <v>480</v>
      </c>
      <c r="O13" s="24">
        <v>210000</v>
      </c>
      <c r="P13" s="24">
        <v>41745.605</v>
      </c>
      <c r="Q13" s="24">
        <v>322970</v>
      </c>
      <c r="R13" s="24">
        <v>45769.687</v>
      </c>
      <c r="S13" s="24">
        <f t="shared" si="0"/>
        <v>7508.7</v>
      </c>
      <c r="T13" s="24">
        <f t="shared" si="1"/>
        <v>7406.96</v>
      </c>
      <c r="U13" s="24">
        <v>0</v>
      </c>
      <c r="V13" s="24">
        <v>0</v>
      </c>
      <c r="W13" s="24">
        <v>7508.7</v>
      </c>
      <c r="X13" s="24">
        <v>7406.96</v>
      </c>
      <c r="Y13" s="24">
        <v>130000</v>
      </c>
      <c r="Z13" s="24">
        <v>20731.756</v>
      </c>
      <c r="AA13" s="24">
        <v>170000</v>
      </c>
      <c r="AB13" s="24">
        <v>25184.797</v>
      </c>
      <c r="AC13" s="24">
        <f t="shared" si="2"/>
        <v>5884.4</v>
      </c>
      <c r="AD13" s="24">
        <f t="shared" si="3"/>
        <v>5830.61</v>
      </c>
      <c r="AE13" s="24">
        <v>0</v>
      </c>
      <c r="AF13" s="24">
        <v>0</v>
      </c>
      <c r="AG13" s="24">
        <v>5884.4</v>
      </c>
      <c r="AH13" s="24">
        <v>5830.61</v>
      </c>
      <c r="AI13" s="22"/>
    </row>
    <row r="14" s="8" customFormat="1" ht="20.1" customHeight="1" spans="1:35">
      <c r="A14" s="22">
        <v>4</v>
      </c>
      <c r="B14" s="23" t="s">
        <v>33</v>
      </c>
      <c r="C14" s="22">
        <v>1</v>
      </c>
      <c r="D14" s="22">
        <v>1</v>
      </c>
      <c r="E14" s="24">
        <v>6509.2</v>
      </c>
      <c r="F14" s="24">
        <v>7096.5</v>
      </c>
      <c r="G14" s="22"/>
      <c r="H14" s="22"/>
      <c r="I14" s="22">
        <v>9</v>
      </c>
      <c r="J14" s="22">
        <v>10</v>
      </c>
      <c r="K14" s="22">
        <v>6</v>
      </c>
      <c r="L14" s="22">
        <v>7</v>
      </c>
      <c r="M14" s="22">
        <v>652</v>
      </c>
      <c r="N14" s="22">
        <v>707</v>
      </c>
      <c r="O14" s="24">
        <v>422188.7</v>
      </c>
      <c r="P14" s="24">
        <v>83532</v>
      </c>
      <c r="Q14" s="24">
        <v>455188.7</v>
      </c>
      <c r="R14" s="24">
        <v>83532.1</v>
      </c>
      <c r="S14" s="24">
        <f t="shared" si="0"/>
        <v>15169.1</v>
      </c>
      <c r="T14" s="24">
        <f t="shared" si="1"/>
        <v>15760.3</v>
      </c>
      <c r="U14" s="24">
        <v>0</v>
      </c>
      <c r="V14" s="24">
        <v>0</v>
      </c>
      <c r="W14" s="24">
        <v>15169.1</v>
      </c>
      <c r="X14" s="24">
        <v>15760.3</v>
      </c>
      <c r="Y14" s="24">
        <v>290200</v>
      </c>
      <c r="Z14" s="24">
        <v>60784.9</v>
      </c>
      <c r="AA14" s="24">
        <v>303200</v>
      </c>
      <c r="AB14" s="24">
        <v>78584.5</v>
      </c>
      <c r="AC14" s="24">
        <f t="shared" si="2"/>
        <v>12886.1</v>
      </c>
      <c r="AD14" s="24">
        <f t="shared" si="3"/>
        <v>13082.8</v>
      </c>
      <c r="AE14" s="24">
        <v>0</v>
      </c>
      <c r="AF14" s="24">
        <v>0</v>
      </c>
      <c r="AG14" s="24">
        <v>12886.1</v>
      </c>
      <c r="AH14" s="24">
        <v>13082.8</v>
      </c>
      <c r="AI14" s="22"/>
    </row>
    <row r="15" s="8" customFormat="1" ht="20.1" customHeight="1" spans="1:35">
      <c r="A15" s="22">
        <v>5</v>
      </c>
      <c r="B15" s="23" t="s">
        <v>34</v>
      </c>
      <c r="C15" s="22">
        <v>0</v>
      </c>
      <c r="D15" s="22">
        <v>0</v>
      </c>
      <c r="E15" s="24">
        <v>0</v>
      </c>
      <c r="F15" s="24"/>
      <c r="G15" s="22"/>
      <c r="H15" s="22"/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4">
        <v>0</v>
      </c>
      <c r="P15" s="24">
        <v>0</v>
      </c>
      <c r="Q15" s="24">
        <v>0</v>
      </c>
      <c r="R15" s="24">
        <v>0</v>
      </c>
      <c r="S15" s="24">
        <f t="shared" si="0"/>
        <v>0</v>
      </c>
      <c r="T15" s="24">
        <f t="shared" si="1"/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f t="shared" si="2"/>
        <v>0</v>
      </c>
      <c r="AD15" s="24">
        <f t="shared" si="3"/>
        <v>0</v>
      </c>
      <c r="AE15" s="24">
        <v>0</v>
      </c>
      <c r="AF15" s="24">
        <v>0</v>
      </c>
      <c r="AG15" s="24">
        <v>0</v>
      </c>
      <c r="AH15" s="24">
        <v>0</v>
      </c>
      <c r="AI15" s="22"/>
    </row>
    <row r="16" s="8" customFormat="1" ht="20.1" customHeight="1" spans="1:35">
      <c r="A16" s="22">
        <v>6</v>
      </c>
      <c r="B16" s="23" t="s">
        <v>35</v>
      </c>
      <c r="C16" s="22">
        <v>1</v>
      </c>
      <c r="D16" s="22">
        <v>1</v>
      </c>
      <c r="E16" s="24">
        <v>20012.13</v>
      </c>
      <c r="F16" s="24">
        <v>15411.492</v>
      </c>
      <c r="G16" s="22"/>
      <c r="H16" s="22"/>
      <c r="I16" s="22">
        <v>24</v>
      </c>
      <c r="J16" s="22">
        <v>25</v>
      </c>
      <c r="K16" s="22">
        <v>14</v>
      </c>
      <c r="L16" s="22">
        <v>16</v>
      </c>
      <c r="M16" s="22">
        <v>890</v>
      </c>
      <c r="N16" s="22">
        <v>1171</v>
      </c>
      <c r="O16" s="24">
        <v>1091911.9</v>
      </c>
      <c r="P16" s="24">
        <v>201276.446</v>
      </c>
      <c r="Q16" s="24">
        <v>1209042.5</v>
      </c>
      <c r="R16" s="24">
        <v>197124.709</v>
      </c>
      <c r="S16" s="24">
        <f t="shared" si="0"/>
        <v>24274.856</v>
      </c>
      <c r="T16" s="24">
        <f t="shared" si="1"/>
        <v>26822.413</v>
      </c>
      <c r="U16" s="24">
        <v>0</v>
      </c>
      <c r="V16" s="24">
        <v>0</v>
      </c>
      <c r="W16" s="24">
        <v>24274.856</v>
      </c>
      <c r="X16" s="24">
        <v>26822.413</v>
      </c>
      <c r="Y16" s="24">
        <v>647021</v>
      </c>
      <c r="Z16" s="24">
        <v>114652.087</v>
      </c>
      <c r="AA16" s="24">
        <v>764756.6</v>
      </c>
      <c r="AB16" s="24">
        <v>111256.62</v>
      </c>
      <c r="AC16" s="24">
        <f t="shared" si="2"/>
        <v>15646.106</v>
      </c>
      <c r="AD16" s="24">
        <f t="shared" si="3"/>
        <v>18492.913</v>
      </c>
      <c r="AE16" s="24">
        <v>0</v>
      </c>
      <c r="AF16" s="24">
        <v>0</v>
      </c>
      <c r="AG16" s="24">
        <v>15646.106</v>
      </c>
      <c r="AH16" s="24">
        <v>18492.913</v>
      </c>
      <c r="AI16" s="22"/>
    </row>
    <row r="17" s="8" customFormat="1" ht="17.4" spans="1:35">
      <c r="A17" s="22">
        <v>7</v>
      </c>
      <c r="B17" s="23" t="s">
        <v>36</v>
      </c>
      <c r="C17" s="22">
        <v>1</v>
      </c>
      <c r="D17" s="22">
        <v>1</v>
      </c>
      <c r="E17" s="24">
        <v>7653</v>
      </c>
      <c r="F17" s="24">
        <v>6679.6</v>
      </c>
      <c r="G17" s="22"/>
      <c r="H17" s="22"/>
      <c r="I17" s="22">
        <v>27</v>
      </c>
      <c r="J17" s="22">
        <v>31</v>
      </c>
      <c r="K17" s="22">
        <v>19</v>
      </c>
      <c r="L17" s="22">
        <v>21</v>
      </c>
      <c r="M17" s="22">
        <v>883</v>
      </c>
      <c r="N17" s="36">
        <v>1402</v>
      </c>
      <c r="O17" s="24">
        <v>1389843</v>
      </c>
      <c r="P17" s="24">
        <v>218574.8</v>
      </c>
      <c r="Q17" s="24">
        <v>1852121</v>
      </c>
      <c r="R17" s="24">
        <v>261845.4</v>
      </c>
      <c r="S17" s="24">
        <f t="shared" si="0"/>
        <v>15759.7</v>
      </c>
      <c r="T17" s="24">
        <f t="shared" si="1"/>
        <v>16828.1</v>
      </c>
      <c r="U17" s="24">
        <v>0</v>
      </c>
      <c r="V17" s="24">
        <v>0</v>
      </c>
      <c r="W17" s="24">
        <v>15759.7</v>
      </c>
      <c r="X17" s="24">
        <v>16828.1</v>
      </c>
      <c r="Y17" s="24">
        <v>579070</v>
      </c>
      <c r="Z17" s="24">
        <v>73722.3</v>
      </c>
      <c r="AA17" s="24">
        <v>678881</v>
      </c>
      <c r="AB17" s="24">
        <v>66176.9</v>
      </c>
      <c r="AC17" s="24">
        <f t="shared" si="2"/>
        <v>10698.2</v>
      </c>
      <c r="AD17" s="24">
        <f t="shared" si="3"/>
        <v>11807.1</v>
      </c>
      <c r="AE17" s="24">
        <v>0</v>
      </c>
      <c r="AF17" s="24">
        <v>0</v>
      </c>
      <c r="AG17" s="24">
        <v>10698.2</v>
      </c>
      <c r="AH17" s="24">
        <v>11807.1</v>
      </c>
      <c r="AI17" s="22"/>
    </row>
    <row r="18" s="8" customFormat="1" ht="17.4" spans="1:35">
      <c r="A18" s="22">
        <v>8</v>
      </c>
      <c r="B18" s="23" t="s">
        <v>37</v>
      </c>
      <c r="C18" s="22"/>
      <c r="D18" s="22">
        <v>0</v>
      </c>
      <c r="E18" s="24">
        <v>0</v>
      </c>
      <c r="F18" s="24">
        <v>0</v>
      </c>
      <c r="G18" s="22"/>
      <c r="H18" s="22"/>
      <c r="I18" s="22">
        <v>12</v>
      </c>
      <c r="J18" s="22">
        <v>11</v>
      </c>
      <c r="K18" s="22">
        <v>8</v>
      </c>
      <c r="L18" s="22">
        <v>8</v>
      </c>
      <c r="M18" s="22">
        <v>69</v>
      </c>
      <c r="N18" s="22">
        <v>362</v>
      </c>
      <c r="O18" s="24">
        <v>209500</v>
      </c>
      <c r="P18" s="24">
        <v>37928.2</v>
      </c>
      <c r="Q18" s="24">
        <v>249000</v>
      </c>
      <c r="R18" s="24">
        <v>34902.3</v>
      </c>
      <c r="S18" s="24">
        <f t="shared" si="0"/>
        <v>1032</v>
      </c>
      <c r="T18" s="24">
        <f t="shared" si="1"/>
        <v>2801.2</v>
      </c>
      <c r="U18" s="24">
        <v>0</v>
      </c>
      <c r="V18" s="24">
        <v>0</v>
      </c>
      <c r="W18" s="24">
        <v>1032</v>
      </c>
      <c r="X18" s="24">
        <v>2801.2</v>
      </c>
      <c r="Y18" s="24">
        <v>150000</v>
      </c>
      <c r="Z18" s="24">
        <v>24499.6</v>
      </c>
      <c r="AA18" s="44">
        <v>188000</v>
      </c>
      <c r="AB18" s="44">
        <v>21599.4</v>
      </c>
      <c r="AC18" s="24">
        <f t="shared" si="2"/>
        <v>702.5</v>
      </c>
      <c r="AD18" s="24">
        <f t="shared" si="3"/>
        <v>1891.7</v>
      </c>
      <c r="AE18" s="24">
        <v>0</v>
      </c>
      <c r="AF18" s="24">
        <v>0</v>
      </c>
      <c r="AG18" s="24">
        <v>702.5</v>
      </c>
      <c r="AH18" s="24">
        <v>1891.7</v>
      </c>
      <c r="AI18" s="22"/>
    </row>
    <row r="19" s="9" customFormat="1" ht="18" spans="1:35">
      <c r="A19" s="25"/>
      <c r="B19" s="26" t="s">
        <v>38</v>
      </c>
      <c r="C19" s="25">
        <f t="shared" ref="C19:AH19" si="4">SUM(C11:C18)</f>
        <v>8</v>
      </c>
      <c r="D19" s="25">
        <f t="shared" si="4"/>
        <v>8</v>
      </c>
      <c r="E19" s="27">
        <f t="shared" si="4"/>
        <v>34174.33</v>
      </c>
      <c r="F19" s="27">
        <f t="shared" si="4"/>
        <v>29187.592</v>
      </c>
      <c r="G19" s="25">
        <f t="shared" si="4"/>
        <v>0</v>
      </c>
      <c r="H19" s="25">
        <f t="shared" si="4"/>
        <v>0</v>
      </c>
      <c r="I19" s="25">
        <f t="shared" si="4"/>
        <v>110</v>
      </c>
      <c r="J19" s="25">
        <f t="shared" si="4"/>
        <v>117</v>
      </c>
      <c r="K19" s="25">
        <f t="shared" si="4"/>
        <v>72</v>
      </c>
      <c r="L19" s="25">
        <f t="shared" si="4"/>
        <v>78</v>
      </c>
      <c r="M19" s="25">
        <f t="shared" si="4"/>
        <v>4662</v>
      </c>
      <c r="N19" s="25">
        <f t="shared" si="4"/>
        <v>6270</v>
      </c>
      <c r="O19" s="25">
        <f t="shared" si="4"/>
        <v>4719336.2</v>
      </c>
      <c r="P19" s="27">
        <f t="shared" si="4"/>
        <v>851794.651</v>
      </c>
      <c r="Q19" s="25">
        <f t="shared" si="4"/>
        <v>6261866.6</v>
      </c>
      <c r="R19" s="27">
        <f t="shared" si="4"/>
        <v>887380.096</v>
      </c>
      <c r="S19" s="27">
        <f t="shared" si="4"/>
        <v>116001.556</v>
      </c>
      <c r="T19" s="27">
        <f t="shared" si="4"/>
        <v>125011.073</v>
      </c>
      <c r="U19" s="27">
        <f t="shared" si="4"/>
        <v>0</v>
      </c>
      <c r="V19" s="27">
        <f t="shared" si="4"/>
        <v>0</v>
      </c>
      <c r="W19" s="25">
        <f t="shared" si="4"/>
        <v>116001.556</v>
      </c>
      <c r="X19" s="27">
        <f t="shared" si="4"/>
        <v>125011.073</v>
      </c>
      <c r="Y19" s="27">
        <f t="shared" si="4"/>
        <v>2650127</v>
      </c>
      <c r="Z19" s="27">
        <f t="shared" si="4"/>
        <v>442694.543</v>
      </c>
      <c r="AA19" s="27">
        <f t="shared" si="4"/>
        <v>3571662</v>
      </c>
      <c r="AB19" s="27">
        <f t="shared" si="4"/>
        <v>454639.217</v>
      </c>
      <c r="AC19" s="27">
        <f t="shared" si="4"/>
        <v>82439.606</v>
      </c>
      <c r="AD19" s="27">
        <f t="shared" si="4"/>
        <v>88928.223</v>
      </c>
      <c r="AE19" s="27">
        <f t="shared" si="4"/>
        <v>0</v>
      </c>
      <c r="AF19" s="27">
        <f t="shared" si="4"/>
        <v>0</v>
      </c>
      <c r="AG19" s="27">
        <f t="shared" si="4"/>
        <v>82439.606</v>
      </c>
      <c r="AH19" s="27">
        <f t="shared" si="4"/>
        <v>88928.223</v>
      </c>
      <c r="AI19" s="25"/>
    </row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Արմավիր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2025-04-03T13:02:15Z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4D96A88E17FE4AA0A02F345703800909_12</vt:lpwstr>
  </property>
  <property fmtid="{D5CDD505-2E9C-101B-9397-08002B2CF9AE}" pid="3" name="KSOProductBuildVer">
    <vt:lpwstr>1049-12.2.0.20326</vt:lpwstr>
  </property>
</Properties>
</file>