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<sst xmlns="http://schemas.openxmlformats.org/spreadsheetml/2006/main" count="34" uniqueCount="28">
  <si>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</si>
  <si>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հուլիսի «31»-ի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</si>
  <si>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</si>
  <si>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</si>
  <si>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</si>
  <si>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</si>
  <si>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</si>
  <si>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31,07.2025թ.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</si>
  <si>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հուլիսի «31»-ի  դրությամբ</t>
  </si>
  <si>
    <t xml:space="preserve"> Այդ թվում` համայնքապետարանների աշխատողների  աշխատավարձերը  
2025թ. հուլիսի «31»-ի  դրությամբ</t>
  </si>
  <si>
    <t>Այդ թվում` ՏԻՄ-երին ենթակա  բյուջետային հիմնարկների աշխատողների աշխատավարձերը 
2025թ. հուլիսի «31»-ի  դրությամբ</t>
  </si>
  <si>
    <t>Այդ թվում` ՀՈԱԿ-ների աշխատողների աշխատավարձերը  2025թ. հուլիսի «31»-ի  դրությամբ</t>
  </si>
  <si>
    <t>2024թ. ընթացիկ տարվա աշխատավարձի պարտքը
2025թ. հուլիսի  «31»-ի  դրությամբ</t>
  </si>
  <si>
    <t>Ընդամենը աշխատավարձի պարտքը
2025թ. հուլիսի  «31»-ի  դրությամբ(18=4+15)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</si>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</sst>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31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1"/>
      <color indexed="8"/>
      <name val="GHEA Grapalat"/>
      <charset val="0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8" fillId="0" borderId="0"/>
    <xf numFmtId="180" fontId="29" fillId="0" borderId="11" applyFill="0" applyProtection="0">
      <alignment horizontal="right" vertical="center"/>
    </xf>
    <xf numFmtId="0" fontId="3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183" fontId="4" fillId="3" borderId="2" xfId="50" applyNumberFormat="1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 applyProtection="1">
      <alignment horizontal="center" vertical="center"/>
    </xf>
    <xf numFmtId="180" fontId="7" fillId="0" borderId="11" xfId="51" applyNumberFormat="1" applyFont="1" applyFill="1" applyBorder="1" applyAlignment="1">
      <alignment horizontal="center" vertical="center"/>
    </xf>
    <xf numFmtId="183" fontId="7" fillId="2" borderId="2" xfId="5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4" fillId="3" borderId="2" xfId="0" applyNumberFormat="1" applyFont="1" applyFill="1" applyBorder="1" applyAlignment="1">
      <alignment horizontal="center" vertical="center"/>
    </xf>
    <xf numFmtId="183" fontId="7" fillId="2" borderId="2" xfId="52" applyNumberFormat="1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/>
    </xf>
    <xf numFmtId="183" fontId="7" fillId="2" borderId="2" xfId="0" applyNumberFormat="1" applyFont="1" applyFill="1" applyBorder="1" applyAlignment="1">
      <alignment horizontal="center"/>
    </xf>
    <xf numFmtId="182" fontId="7" fillId="0" borderId="0" xfId="0" applyNumberFormat="1" applyFont="1" applyFill="1" applyBorder="1" applyAlignment="1">
      <alignment horizontal="center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  <cellStyle name="Обычный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10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  <c r="M1" s="37"/>
      <c r="N1" s="37"/>
      <c r="O1" s="37"/>
      <c r="P1" s="37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8"/>
      <c r="M2" s="38"/>
      <c r="N2" s="38"/>
      <c r="O2" s="38"/>
      <c r="P2" s="38"/>
      <c r="Q2" s="38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9" t="s">
        <v>2</v>
      </c>
      <c r="K3" s="39"/>
      <c r="L3" s="40"/>
      <c r="M3" s="40"/>
      <c r="N3" s="40"/>
      <c r="O3" s="40"/>
      <c r="P3" s="41"/>
      <c r="Q3" s="40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42" t="s">
        <v>11</v>
      </c>
      <c r="M4" s="43"/>
      <c r="N4" s="43"/>
      <c r="O4" s="43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4" t="s">
        <v>14</v>
      </c>
      <c r="M5" s="44" t="s">
        <v>15</v>
      </c>
      <c r="N5" s="42" t="s">
        <v>16</v>
      </c>
      <c r="O5" s="45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867706.4</v>
      </c>
      <c r="G8" s="25">
        <f t="shared" ref="G8:G15" si="2">I8+K8+M8</f>
        <v>867706.4</v>
      </c>
      <c r="H8" s="26">
        <v>157139.4</v>
      </c>
      <c r="I8" s="26">
        <v>157139.4</v>
      </c>
      <c r="J8" s="26">
        <v>240557.9</v>
      </c>
      <c r="K8" s="26">
        <v>240557.9</v>
      </c>
      <c r="L8" s="26">
        <v>470009.1</v>
      </c>
      <c r="M8" s="26">
        <v>470009.1</v>
      </c>
      <c r="N8" s="26">
        <v>194832.9</v>
      </c>
      <c r="O8" s="26">
        <v>194832.9</v>
      </c>
      <c r="P8" s="25">
        <f t="shared" ref="P8:P15" si="3">F8-G8</f>
        <v>0</v>
      </c>
      <c r="Q8" s="25">
        <f t="shared" ref="Q8:Q15" si="4">E8+P8</f>
        <v>0</v>
      </c>
      <c r="R8" s="51"/>
      <c r="S8" s="52"/>
      <c r="T8" s="51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296279.7</v>
      </c>
      <c r="G9" s="25">
        <f t="shared" si="2"/>
        <v>296279.7</v>
      </c>
      <c r="H9" s="27">
        <v>151739.3</v>
      </c>
      <c r="I9" s="27">
        <v>151739.3</v>
      </c>
      <c r="J9" s="27">
        <v>14111.5</v>
      </c>
      <c r="K9" s="27">
        <v>14111.5</v>
      </c>
      <c r="L9" s="27">
        <v>130428.9</v>
      </c>
      <c r="M9" s="27">
        <v>130428.9</v>
      </c>
      <c r="N9" s="27">
        <v>104020.2</v>
      </c>
      <c r="O9" s="27">
        <v>104020.2</v>
      </c>
      <c r="P9" s="25">
        <f t="shared" si="3"/>
        <v>0</v>
      </c>
      <c r="Q9" s="25">
        <f t="shared" si="4"/>
        <v>0</v>
      </c>
      <c r="R9" s="51"/>
      <c r="S9" s="52"/>
      <c r="T9" s="51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391854.394</v>
      </c>
      <c r="G10" s="25">
        <f t="shared" si="2"/>
        <v>391854.394</v>
      </c>
      <c r="H10" s="28">
        <v>209947.353</v>
      </c>
      <c r="I10" s="28">
        <v>209947.353</v>
      </c>
      <c r="J10" s="46">
        <v>80150.8</v>
      </c>
      <c r="K10" s="46">
        <v>80150.8</v>
      </c>
      <c r="L10" s="46">
        <v>101756.241</v>
      </c>
      <c r="M10" s="46">
        <v>101756.241</v>
      </c>
      <c r="N10" s="46">
        <v>53457.8</v>
      </c>
      <c r="O10" s="46">
        <v>53457.8</v>
      </c>
      <c r="P10" s="25">
        <f t="shared" si="3"/>
        <v>0</v>
      </c>
      <c r="Q10" s="25">
        <f t="shared" si="4"/>
        <v>0</v>
      </c>
      <c r="R10" s="51"/>
      <c r="S10" s="52"/>
      <c r="T10" s="51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412977.1</v>
      </c>
      <c r="G11" s="25">
        <f t="shared" si="2"/>
        <v>412977.1</v>
      </c>
      <c r="H11" s="29">
        <v>140402.4</v>
      </c>
      <c r="I11" s="29">
        <v>140402.4</v>
      </c>
      <c r="J11" s="29">
        <v>37892.2</v>
      </c>
      <c r="K11" s="29">
        <v>37892.2</v>
      </c>
      <c r="L11" s="29">
        <v>234682.5</v>
      </c>
      <c r="M11" s="29">
        <v>234682.5</v>
      </c>
      <c r="N11" s="29">
        <v>148505.5</v>
      </c>
      <c r="O11" s="29">
        <v>148505.5</v>
      </c>
      <c r="P11" s="25">
        <f t="shared" si="3"/>
        <v>0</v>
      </c>
      <c r="Q11" s="25">
        <f t="shared" si="4"/>
        <v>0</v>
      </c>
      <c r="R11" s="51"/>
      <c r="S11" s="52"/>
      <c r="T11" s="51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11498</v>
      </c>
      <c r="G12" s="25">
        <f t="shared" si="2"/>
        <v>11498</v>
      </c>
      <c r="H12" s="30">
        <v>11498</v>
      </c>
      <c r="I12" s="30">
        <v>11498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25">
        <f t="shared" si="3"/>
        <v>0</v>
      </c>
      <c r="Q12" s="25">
        <f t="shared" si="4"/>
        <v>0</v>
      </c>
      <c r="R12" s="51"/>
      <c r="S12" s="52"/>
      <c r="T12" s="51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781024.995</v>
      </c>
      <c r="G13" s="25">
        <f t="shared" si="2"/>
        <v>781024.995</v>
      </c>
      <c r="H13" s="31">
        <v>153074.097</v>
      </c>
      <c r="I13" s="31">
        <v>153074.097</v>
      </c>
      <c r="J13" s="31">
        <v>106777.198</v>
      </c>
      <c r="K13" s="31">
        <v>106777.198</v>
      </c>
      <c r="L13" s="47">
        <v>521173.7</v>
      </c>
      <c r="M13" s="47">
        <v>521173.7</v>
      </c>
      <c r="N13" s="47">
        <v>318384.4</v>
      </c>
      <c r="O13" s="47">
        <v>318384.4</v>
      </c>
      <c r="P13" s="25">
        <f t="shared" si="3"/>
        <v>0</v>
      </c>
      <c r="Q13" s="25">
        <f t="shared" si="4"/>
        <v>0</v>
      </c>
      <c r="R13" s="51"/>
      <c r="S13" s="52"/>
      <c r="T13" s="51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892791.9</v>
      </c>
      <c r="G14" s="25">
        <f t="shared" si="2"/>
        <v>858634.4</v>
      </c>
      <c r="H14" s="32">
        <v>348972.8</v>
      </c>
      <c r="I14" s="48">
        <v>348972.8</v>
      </c>
      <c r="J14" s="32">
        <v>16498.5</v>
      </c>
      <c r="K14" s="48">
        <v>16498.5</v>
      </c>
      <c r="L14" s="32">
        <v>527320.6</v>
      </c>
      <c r="M14" s="32">
        <v>493163.1</v>
      </c>
      <c r="N14" s="48">
        <v>208764.4</v>
      </c>
      <c r="O14" s="48">
        <v>182907.8</v>
      </c>
      <c r="P14" s="49">
        <f t="shared" si="3"/>
        <v>34157.5</v>
      </c>
      <c r="Q14" s="25">
        <f t="shared" si="4"/>
        <v>34157.5</v>
      </c>
      <c r="R14" s="51"/>
      <c r="S14" s="52"/>
      <c r="T14" s="51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248252</v>
      </c>
      <c r="G15" s="25">
        <f t="shared" si="2"/>
        <v>248252</v>
      </c>
      <c r="H15" s="33">
        <v>137542.7</v>
      </c>
      <c r="I15" s="33">
        <v>137542.7</v>
      </c>
      <c r="J15" s="50">
        <v>44404.9</v>
      </c>
      <c r="K15" s="50">
        <v>44404.9</v>
      </c>
      <c r="L15" s="33">
        <v>66304.4</v>
      </c>
      <c r="M15" s="33">
        <v>66304.4</v>
      </c>
      <c r="N15" s="50">
        <v>64803.2</v>
      </c>
      <c r="O15" s="50">
        <v>64803.2</v>
      </c>
      <c r="P15" s="25">
        <f t="shared" si="3"/>
        <v>0</v>
      </c>
      <c r="Q15" s="25">
        <f t="shared" si="4"/>
        <v>0</v>
      </c>
      <c r="R15" s="51"/>
      <c r="S15" s="52"/>
      <c r="T15" s="51"/>
    </row>
    <row r="16" s="3" customFormat="1" spans="1:20">
      <c r="A16" s="34"/>
      <c r="B16" s="35" t="s">
        <v>27</v>
      </c>
      <c r="C16" s="36">
        <f t="shared" ref="C16:Q16" si="5">SUM(C8:C15)</f>
        <v>8090.8</v>
      </c>
      <c r="D16" s="36">
        <f t="shared" si="5"/>
        <v>8090.8</v>
      </c>
      <c r="E16" s="36">
        <f t="shared" si="5"/>
        <v>0</v>
      </c>
      <c r="F16" s="36">
        <f t="shared" si="5"/>
        <v>3902384.489</v>
      </c>
      <c r="G16" s="36">
        <f t="shared" si="5"/>
        <v>3868226.989</v>
      </c>
      <c r="H16" s="36">
        <f t="shared" si="5"/>
        <v>1310316.05</v>
      </c>
      <c r="I16" s="36">
        <f t="shared" si="5"/>
        <v>1310316.05</v>
      </c>
      <c r="J16" s="36">
        <f t="shared" si="5"/>
        <v>540392.998</v>
      </c>
      <c r="K16" s="36">
        <f t="shared" si="5"/>
        <v>540392.998</v>
      </c>
      <c r="L16" s="36">
        <f t="shared" si="5"/>
        <v>2051675.441</v>
      </c>
      <c r="M16" s="36">
        <f t="shared" si="5"/>
        <v>2017517.941</v>
      </c>
      <c r="N16" s="36">
        <f t="shared" si="5"/>
        <v>1092768.4</v>
      </c>
      <c r="O16" s="36">
        <f t="shared" si="5"/>
        <v>1066911.8</v>
      </c>
      <c r="P16" s="36">
        <f t="shared" si="5"/>
        <v>34157.5</v>
      </c>
      <c r="Q16" s="36">
        <f t="shared" si="5"/>
        <v>34157.5</v>
      </c>
      <c r="R16" s="51"/>
      <c r="S16" s="51"/>
      <c r="T16" s="51"/>
    </row>
  </sheetData>
  <protectedRanges>
    <protectedRange sqref="J15:K15" name="Range4_5_1_2_2_1_1_1_1_1_1_1_1_2_1_1_1_1_1_1_1_1_1_1_1_1_1_1_1_1_1_1_1_1_1_1_1_1_1_1_1"/>
    <protectedRange sqref="J15:K15" name="Range4_5_1_2_2_1_1_1_1_1_1_1_1_2_1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  <arrUserId title="Range4_5_1_2_2_1_1_1_1_1_1_1_1_2_1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2025-08-05T07:38:53Z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1049-12.2.0.21931</vt:lpwstr>
  </property>
</Properties>
</file>