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<sst xmlns="http://schemas.openxmlformats.org/spreadsheetml/2006/main" count="34" uniqueCount="28">
  <si>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</si>
  <si>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օգոստոսի  «31»-ի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</si>
  <si>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</si>
  <si>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</si>
  <si>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</si>
  <si>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</si>
  <si>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</si>
  <si>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31,08.2025թ.
   դրությամբ`     4=2-3</t>
  </si>
  <si>
    <t>Ընդամենը
համայնքապետարանների, ՏԻՄ -երին ենթակա բյուջետային հիմնարկների, ՀՈԱԿ-ների աշխատողների աշխատավարձերը 
2025թ.օգոստոսի «31»-ի  դրությամբ</t>
  </si>
  <si>
    <t xml:space="preserve"> Այդ թվում` համայնքապետարանների աշխատողների  աշխատավարձերը  
2025թ.օգոստոսի «31»-ի  դրությամբ</t>
  </si>
  <si>
    <t>Այդ թվում` ՏԻՄ-երին ենթակա  բյուջետային հիմնարկների աշխատողների աշխատավարձերը 
2025թ.օգոստոսի «31»-ի  դրությամբ</t>
  </si>
  <si>
    <t>Այդ թվում` ՀՈԱԿ-ների աշխատողների աշխատավարձերը  2025թ.օգոստոսի «31»-ի  դրությամբ</t>
  </si>
  <si>
    <t>2024թ. ընթացիկ տարվա աշխատավարձի պարտքը
2025թ.օգոստոսի «31»-ի  դրությամբ</t>
  </si>
  <si>
    <t>Ընդամենը աշխատավարձի պարտքը
2025թ.օգոստոսի «31»-ի  դրությամբ18=4+15)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</si>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</sst>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32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2"/>
      <color indexed="8"/>
      <name val="GHEA Grapalat"/>
      <charset val="0"/>
    </font>
    <font>
      <sz val="12"/>
      <color theme="1"/>
      <name val="GHEA Grapalat"/>
      <charset val="0"/>
    </font>
    <font>
      <sz val="12"/>
      <name val="GHEA Grapalat"/>
      <charset val="0"/>
    </font>
    <font>
      <sz val="11"/>
      <color indexed="8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29" fillId="0" borderId="0"/>
    <xf numFmtId="180" fontId="30" fillId="0" borderId="11" applyFill="0" applyProtection="0">
      <alignment horizontal="right" vertical="center"/>
    </xf>
    <xf numFmtId="0" fontId="31" fillId="0" borderId="0"/>
  </cellStyleXfs>
  <cellXfs count="54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183" fontId="4" fillId="3" borderId="2" xfId="50" applyNumberFormat="1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 applyProtection="1">
      <alignment horizontal="center" vertical="center"/>
    </xf>
    <xf numFmtId="183" fontId="7" fillId="0" borderId="11" xfId="51" applyNumberFormat="1" applyFont="1" applyFill="1" applyBorder="1" applyAlignment="1">
      <alignment horizontal="center" vertical="center"/>
    </xf>
    <xf numFmtId="183" fontId="7" fillId="2" borderId="2" xfId="5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183" fontId="4" fillId="3" borderId="2" xfId="0" applyNumberFormat="1" applyFont="1" applyFill="1" applyBorder="1" applyAlignment="1">
      <alignment horizontal="center" vertical="center"/>
    </xf>
    <xf numFmtId="183" fontId="7" fillId="2" borderId="2" xfId="52" applyNumberFormat="1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center"/>
    </xf>
    <xf numFmtId="183" fontId="7" fillId="2" borderId="2" xfId="0" applyNumberFormat="1" applyFont="1" applyFill="1" applyBorder="1" applyAlignment="1">
      <alignment horizontal="center"/>
    </xf>
    <xf numFmtId="182" fontId="7" fillId="0" borderId="2" xfId="0" applyNumberFormat="1" applyFont="1" applyFill="1" applyBorder="1" applyAlignment="1">
      <alignment horizontal="center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  <cellStyle name="Обычный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10" activePane="bottomRight" state="frozen"/>
      <selection/>
      <selection pane="topRight"/>
      <selection pane="bottomLeft"/>
      <selection pane="bottomRight" activeCell="E4" sqref="E4:E6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  <c r="M1" s="37"/>
      <c r="N1" s="37"/>
      <c r="O1" s="37"/>
      <c r="P1" s="37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8"/>
      <c r="M2" s="38"/>
      <c r="N2" s="38"/>
      <c r="O2" s="38"/>
      <c r="P2" s="38"/>
      <c r="Q2" s="38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9" t="s">
        <v>2</v>
      </c>
      <c r="K3" s="39"/>
      <c r="L3" s="40"/>
      <c r="M3" s="40"/>
      <c r="N3" s="40"/>
      <c r="O3" s="40"/>
      <c r="P3" s="41"/>
      <c r="Q3" s="40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42" t="s">
        <v>11</v>
      </c>
      <c r="M4" s="43"/>
      <c r="N4" s="43"/>
      <c r="O4" s="43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44" t="s">
        <v>14</v>
      </c>
      <c r="M5" s="44" t="s">
        <v>15</v>
      </c>
      <c r="N5" s="42" t="s">
        <v>16</v>
      </c>
      <c r="O5" s="45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996138.3</v>
      </c>
      <c r="G8" s="25">
        <f t="shared" ref="G8:G15" si="2">I8+K8+M8</f>
        <v>996138.3</v>
      </c>
      <c r="H8" s="26">
        <v>181154.4</v>
      </c>
      <c r="I8" s="26">
        <v>181154.4</v>
      </c>
      <c r="J8" s="26">
        <v>278890.3</v>
      </c>
      <c r="K8" s="26">
        <v>278890.3</v>
      </c>
      <c r="L8" s="46">
        <v>536093.6</v>
      </c>
      <c r="M8" s="46">
        <v>536093.6</v>
      </c>
      <c r="N8" s="46">
        <v>227923</v>
      </c>
      <c r="O8" s="46">
        <v>227923</v>
      </c>
      <c r="P8" s="25">
        <f t="shared" ref="P8:P15" si="3">F8-G8</f>
        <v>0</v>
      </c>
      <c r="Q8" s="25">
        <f t="shared" ref="Q8:Q15" si="4">E8+P8</f>
        <v>0</v>
      </c>
      <c r="R8" s="52"/>
      <c r="S8" s="53"/>
      <c r="T8" s="52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342841.8</v>
      </c>
      <c r="G9" s="25">
        <f t="shared" si="2"/>
        <v>342841.8</v>
      </c>
      <c r="H9" s="27">
        <v>172389.2</v>
      </c>
      <c r="I9" s="27">
        <v>172389.2</v>
      </c>
      <c r="J9" s="27">
        <v>15495.8</v>
      </c>
      <c r="K9" s="27">
        <v>15495.8</v>
      </c>
      <c r="L9" s="27">
        <v>154956.8</v>
      </c>
      <c r="M9" s="27">
        <v>154956.8</v>
      </c>
      <c r="N9" s="27">
        <v>104020.2</v>
      </c>
      <c r="O9" s="27">
        <v>104020.2</v>
      </c>
      <c r="P9" s="25">
        <f t="shared" si="3"/>
        <v>0</v>
      </c>
      <c r="Q9" s="25">
        <f t="shared" si="4"/>
        <v>0</v>
      </c>
      <c r="R9" s="52"/>
      <c r="S9" s="53"/>
      <c r="T9" s="52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445451.905</v>
      </c>
      <c r="G10" s="25">
        <f t="shared" si="2"/>
        <v>445451.905</v>
      </c>
      <c r="H10" s="28">
        <v>239520.076</v>
      </c>
      <c r="I10" s="28">
        <v>239520.076</v>
      </c>
      <c r="J10" s="47">
        <v>92425.33</v>
      </c>
      <c r="K10" s="47">
        <v>92425.33</v>
      </c>
      <c r="L10" s="47">
        <v>113506.499</v>
      </c>
      <c r="M10" s="47">
        <v>113506.499</v>
      </c>
      <c r="N10" s="47">
        <v>62002.313</v>
      </c>
      <c r="O10" s="47">
        <v>62002.313</v>
      </c>
      <c r="P10" s="25">
        <f t="shared" si="3"/>
        <v>0</v>
      </c>
      <c r="Q10" s="25">
        <f t="shared" si="4"/>
        <v>0</v>
      </c>
      <c r="R10" s="52"/>
      <c r="S10" s="53"/>
      <c r="T10" s="52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455565.6</v>
      </c>
      <c r="G11" s="25">
        <f t="shared" si="2"/>
        <v>455565.6</v>
      </c>
      <c r="H11" s="29">
        <v>159881.4</v>
      </c>
      <c r="I11" s="29">
        <v>159881.4</v>
      </c>
      <c r="J11" s="29">
        <v>43437.7</v>
      </c>
      <c r="K11" s="29">
        <v>43437.7</v>
      </c>
      <c r="L11" s="29">
        <v>252246.5</v>
      </c>
      <c r="M11" s="29">
        <v>252246.5</v>
      </c>
      <c r="N11" s="29">
        <v>159872</v>
      </c>
      <c r="O11" s="29">
        <v>159872</v>
      </c>
      <c r="P11" s="25">
        <f t="shared" si="3"/>
        <v>0</v>
      </c>
      <c r="Q11" s="25">
        <f t="shared" si="4"/>
        <v>0</v>
      </c>
      <c r="R11" s="52"/>
      <c r="S11" s="53"/>
      <c r="T11" s="52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12988.2</v>
      </c>
      <c r="G12" s="25">
        <f t="shared" si="2"/>
        <v>12988.2</v>
      </c>
      <c r="H12" s="30">
        <v>12988.2</v>
      </c>
      <c r="I12" s="30">
        <v>12988.2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25">
        <f t="shared" si="3"/>
        <v>0</v>
      </c>
      <c r="Q12" s="25">
        <f t="shared" si="4"/>
        <v>0</v>
      </c>
      <c r="R12" s="52"/>
      <c r="S12" s="53"/>
      <c r="T12" s="52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878984.817</v>
      </c>
      <c r="G13" s="25">
        <f t="shared" si="2"/>
        <v>878984.817</v>
      </c>
      <c r="H13" s="31">
        <v>175390.121</v>
      </c>
      <c r="I13" s="31">
        <v>175390.121</v>
      </c>
      <c r="J13" s="31">
        <v>124380.496</v>
      </c>
      <c r="K13" s="31">
        <v>124380.496</v>
      </c>
      <c r="L13" s="48">
        <v>579214.2</v>
      </c>
      <c r="M13" s="48">
        <v>579214.2</v>
      </c>
      <c r="N13" s="48">
        <v>356972.3</v>
      </c>
      <c r="O13" s="48">
        <v>356972.3</v>
      </c>
      <c r="P13" s="25">
        <f t="shared" si="3"/>
        <v>0</v>
      </c>
      <c r="Q13" s="25">
        <f t="shared" si="4"/>
        <v>0</v>
      </c>
      <c r="R13" s="52"/>
      <c r="S13" s="53"/>
      <c r="T13" s="52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1038049</v>
      </c>
      <c r="G14" s="25">
        <f t="shared" si="2"/>
        <v>1006980.1</v>
      </c>
      <c r="H14" s="32">
        <v>397091.5</v>
      </c>
      <c r="I14" s="49">
        <v>397091.5</v>
      </c>
      <c r="J14" s="32">
        <v>18767</v>
      </c>
      <c r="K14" s="49">
        <v>18767</v>
      </c>
      <c r="L14" s="32">
        <v>622190.5</v>
      </c>
      <c r="M14" s="32">
        <v>591121.6</v>
      </c>
      <c r="N14" s="49">
        <v>244741.3</v>
      </c>
      <c r="O14" s="49">
        <v>219536.1</v>
      </c>
      <c r="P14" s="50">
        <f t="shared" si="3"/>
        <v>31068.9</v>
      </c>
      <c r="Q14" s="25">
        <f t="shared" si="4"/>
        <v>31068.9</v>
      </c>
      <c r="R14" s="52"/>
      <c r="S14" s="53"/>
      <c r="T14" s="52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309905.9</v>
      </c>
      <c r="G15" s="25">
        <f t="shared" si="2"/>
        <v>309905.9</v>
      </c>
      <c r="H15" s="33">
        <v>156513</v>
      </c>
      <c r="I15" s="33">
        <v>156513</v>
      </c>
      <c r="J15" s="51">
        <v>50727</v>
      </c>
      <c r="K15" s="51">
        <v>50727</v>
      </c>
      <c r="L15" s="33">
        <v>102665.9</v>
      </c>
      <c r="M15" s="33">
        <v>102665.9</v>
      </c>
      <c r="N15" s="51">
        <v>88674.7</v>
      </c>
      <c r="O15" s="51">
        <v>88674.7</v>
      </c>
      <c r="P15" s="25">
        <f t="shared" si="3"/>
        <v>0</v>
      </c>
      <c r="Q15" s="25">
        <f t="shared" si="4"/>
        <v>0</v>
      </c>
      <c r="R15" s="52"/>
      <c r="S15" s="53"/>
      <c r="T15" s="52"/>
    </row>
    <row r="16" s="3" customFormat="1" spans="1:20">
      <c r="A16" s="34"/>
      <c r="B16" s="35" t="s">
        <v>27</v>
      </c>
      <c r="C16" s="36">
        <f t="shared" ref="C16:Q16" si="5">SUM(C8:C15)</f>
        <v>8090.8</v>
      </c>
      <c r="D16" s="36">
        <f t="shared" si="5"/>
        <v>8090.8</v>
      </c>
      <c r="E16" s="36">
        <f t="shared" si="5"/>
        <v>0</v>
      </c>
      <c r="F16" s="36">
        <f t="shared" si="5"/>
        <v>4479925.522</v>
      </c>
      <c r="G16" s="36">
        <f t="shared" si="5"/>
        <v>4448856.622</v>
      </c>
      <c r="H16" s="36">
        <f t="shared" si="5"/>
        <v>1494927.897</v>
      </c>
      <c r="I16" s="36">
        <f t="shared" si="5"/>
        <v>1494927.897</v>
      </c>
      <c r="J16" s="36">
        <f t="shared" si="5"/>
        <v>624123.626</v>
      </c>
      <c r="K16" s="36">
        <f t="shared" si="5"/>
        <v>624123.626</v>
      </c>
      <c r="L16" s="36">
        <f t="shared" si="5"/>
        <v>2360873.999</v>
      </c>
      <c r="M16" s="36">
        <f t="shared" si="5"/>
        <v>2329805.099</v>
      </c>
      <c r="N16" s="36">
        <f t="shared" si="5"/>
        <v>1244205.813</v>
      </c>
      <c r="O16" s="36">
        <f t="shared" si="5"/>
        <v>1219000.613</v>
      </c>
      <c r="P16" s="36">
        <f t="shared" si="5"/>
        <v>31068.9</v>
      </c>
      <c r="Q16" s="36">
        <f t="shared" si="5"/>
        <v>31068.9</v>
      </c>
      <c r="R16" s="52"/>
      <c r="S16" s="52"/>
      <c r="T16" s="52"/>
    </row>
  </sheetData>
  <protectedRanges>
    <protectedRange sqref="J15:K15" name="Range4_5_1_2_2_1_1_1_1_1_1_1_1_2_1_1_1_1_1_1_1_1_1_1_1_1_1_1_1_1_1_1_1_1_1_1_1_1_1_1_1_1"/>
    <protectedRange sqref="J15:K15" name="Range4_5_1_2_2_1_1_1_1_1_1_1_1_2_1_1_1_1_1_1_1_1_1_1_1_1_1_1_1_1_1_1_1_1_1_1_1_1_1_1_1"/>
    <protectedRange sqref="O10 M10" name="Range4_5_1_2_2_1_1_1_1_1_1_1_1_2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_1" rangeCreator="" othersAccessPermission="edit"/>
    <arrUserId title="Range4_5_1_2_2_1_1_1_1_1_1_1_1_2_1_1_1_1_1_1_1_1_1_1_1_1_1_1_1_1_1_1_1_1_1_1_1_1_1_1_1" rangeCreator="" othersAccessPermission="edit"/>
    <arrUserId title="Range4_5_1_2_2_1_1_1_1_1_1_1_1_2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2025-09-04T05:40:00Z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A88595A99D8743ECB94BBA6332A2DA64_12</vt:lpwstr>
  </property>
  <property fmtid="{D5CDD505-2E9C-101B-9397-08002B2CF9AE}" pid="3" name="KSOProductBuildVer">
    <vt:lpwstr>1049-12.2.0.22549</vt:lpwstr>
  </property>
</Properties>
</file>