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<sst xmlns="http://schemas.openxmlformats.org/spreadsheetml/2006/main" count="123" uniqueCount="58">
  <si>
    <t>ՀԱՏՎԱԾ 3</t>
  </si>
  <si>
    <t xml:space="preserve">                                                ՀԱՄԱՅՆՔԻ  ԲՅՈՒՋԵԻ  ԾԱԽՍԵՐԸ`  ԸՍՏ  ԲՅՈՒՋԵՏԱՅԻՆ ԾԱԽՍԵՐԻ ՏՆՏԵՍԱԳԻՏԱԿԱՆ ԴԱՍԱԿԱՐԳՄԱՆ</t>
  </si>
  <si>
    <t>2025թ. III եռամսյակ</t>
  </si>
  <si>
    <t>հազար դրամ</t>
  </si>
  <si>
    <t>Հ/Հ</t>
  </si>
  <si>
    <t>Անվանումը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</si>
  <si>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</si>
  <si>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</si>
  <si>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</si>
  <si>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</si>
  <si>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sz val="12"/>
        <rFont val="GHEA Grapalat"/>
        <charset val="134"/>
      </rPr>
      <t xml:space="preserve">1.2. ՊԱՇԱՐՆԵՐ
</t>
    </r>
    <r>
      <rPr>
        <b/>
        <sz val="12"/>
        <rFont val="GHEA Grapalat"/>
        <charset val="134"/>
      </rPr>
      <t>(բյուջ. տող 5200)
1.3. ԲԱՐՁՐԱՐԺԵՔ ԱԿՏԻՎՆԵՐ 
 բյուջ. տող 5300)
1.4. ՉԱՐՏԱԴՐՎԱԾ ԱԿՏԻՎՆԵՐ   
(բյուջ. տող 5400)</t>
    </r>
  </si>
  <si>
    <r>
      <rPr>
        <sz val="12"/>
        <rFont val="GHEA Grapalat"/>
        <charset val="134"/>
      </rPr>
      <t xml:space="preserve">
բյուջ. տող 6100)
1.1. ՀԻՄՆԱԿԱՆ ՄԻՋՈՑՆԵՐԻ ԻՐԱՑՈՒՄԻՑ ՄՈՒՏՔԵՐ 
</t>
    </r>
    <r>
      <rPr>
        <b/>
        <sz val="12"/>
        <rFont val="GHEA Grapalat"/>
        <charset val="134"/>
      </rPr>
      <t xml:space="preserve">(բյուջ. տող 6110) </t>
    </r>
    <r>
      <rPr>
        <sz val="12"/>
        <rFont val="GHEA Grapalat"/>
        <charset val="134"/>
      </rPr>
      <t xml:space="preserve">
1.2. ՊԱՇԱՐՆԵՐԻ ԻՐԱՑՈՒՄԻՑ ՄՈՒՏՔԵՐ 
</t>
    </r>
    <r>
      <rPr>
        <b/>
        <sz val="12"/>
        <rFont val="GHEA Grapalat"/>
        <charset val="134"/>
      </rPr>
      <t xml:space="preserve">(բյուջ. տող 6200)
</t>
    </r>
    <r>
      <rPr>
        <sz val="12"/>
        <rFont val="GHEA Grapalat"/>
        <charset val="134"/>
      </rPr>
      <t xml:space="preserve">1.3. ԲԱՐՁՐԱՐԺԵՔ ԱԿՏԻՎՆԵՐԻ ԻՐԱՑՈՒՄԻՑ ՄՈՒՏՔԵՐ </t>
    </r>
    <r>
      <rPr>
        <b/>
        <sz val="12"/>
        <rFont val="GHEA Grapalat"/>
        <charset val="134"/>
      </rPr>
      <t xml:space="preserve">
  (տող 6300)</t>
    </r>
    <r>
      <rPr>
        <sz val="12"/>
        <rFont val="GHEA Grapalat"/>
        <charset val="134"/>
      </rPr>
      <t xml:space="preserve">
</t>
    </r>
  </si>
  <si>
    <t xml:space="preserve">1.4. ՉԱՐՏԱԴՐՎԱԾ ԱԿՏԻՎՆԵՐԻ ԻՐԱՑՈՒՄԻՑ ՄՈՒՏՔԵՐ`                               (տող6410+տող6420+տող6430+տող6440) </t>
  </si>
  <si>
    <t xml:space="preserve">1.1. ԱՇԽԱՏԱՆՔԻ ՎԱՐՁԱՏՐՈՒԹՅՈՒՆ (տող4110+տող4120+տող4130)          </t>
  </si>
  <si>
    <r>
      <rPr>
        <b/>
        <sz val="12"/>
        <rFont val="GHEA Grapalat"/>
        <charset val="134"/>
      </rPr>
      <t>բյուջ տող 4200</t>
    </r>
    <r>
      <rPr>
        <sz val="12"/>
        <rFont val="GHEA Grapalat"/>
        <charset val="134"/>
      </rPr>
      <t xml:space="preserve">
1.2 ԾԱՌԱՅՈՒԹՅՈՒՆՆԵՐԻ ԵՎ ԱՊՐԱՆՔՆԵՐԻ ՁԵՌՔ ԲԵՐՈՒՄ (տող4210+տող4220+տող4230+տող4240+տող4250+տող4260)</t>
    </r>
  </si>
  <si>
    <t xml:space="preserve">         որից` </t>
  </si>
  <si>
    <r>
      <rPr>
        <b/>
        <sz val="12"/>
        <rFont val="GHEA Grapalat"/>
        <charset val="134"/>
      </rPr>
      <t xml:space="preserve">բյուջ տող. 4300 </t>
    </r>
    <r>
      <rPr>
        <sz val="12"/>
        <rFont val="GHEA Grapalat"/>
        <charset val="134"/>
      </rPr>
      <t xml:space="preserve">
1.3. ՏՈԿՈՍԱՎՃԱՐՆԵՐ (տող4310+տող 4320+տող4330)</t>
    </r>
  </si>
  <si>
    <r>
      <rPr>
        <b/>
        <sz val="12"/>
        <rFont val="GHEA Grapalat"/>
        <charset val="134"/>
      </rPr>
      <t xml:space="preserve">բյուջետ. տող 4400
</t>
    </r>
    <r>
      <rPr>
        <sz val="12"/>
        <rFont val="GHEA Grapalat"/>
        <charset val="134"/>
      </rPr>
      <t xml:space="preserve">
1.4. ՍՈՒԲՍԻԴԻԱՆԵՐ  (տող4410+տող4420)</t>
    </r>
  </si>
  <si>
    <t xml:space="preserve">որից` </t>
  </si>
  <si>
    <t>բյուջետ. տող 4500
1.5. ԴՐԱՄԱՇՆՈՐՀՆԵՐ (տող4510+տող4520+տող4530+տող4540)</t>
  </si>
  <si>
    <r>
      <rPr>
        <b/>
        <sz val="12"/>
        <rFont val="GHEA Grapalat"/>
        <charset val="134"/>
      </rPr>
      <t>բյուջետ. տող 4600</t>
    </r>
    <r>
      <rPr>
        <sz val="12"/>
        <rFont val="GHEA Grapalat"/>
        <charset val="134"/>
      </rPr>
      <t xml:space="preserve">
1.6. ՍՈՑԻԱԼԱԿԱՆ ՆՊԱՍՏՆԵՐ ԵՎ ԿԵՆՍԱԹՈՇԱԿՆԵՐ (տող4610+տող4630+տող4640)1</t>
    </r>
  </si>
  <si>
    <r>
      <rPr>
        <b/>
        <sz val="12"/>
        <rFont val="GHEA Grapalat"/>
        <charset val="134"/>
      </rPr>
      <t>բյուջետ. տող 4700</t>
    </r>
    <r>
      <rPr>
        <sz val="12"/>
        <rFont val="GHEA Grapalat"/>
        <charset val="134"/>
      </rPr>
      <t xml:space="preserve">
1.7. ԱՅԼ ԾԱԽՍԵՐ (տող4710+տող4720+տող4730+տող4740+տող4750+տող4760+տող4770)</t>
    </r>
  </si>
  <si>
    <t>որից` 
ՊԱՀՈՒՍՏԱՅԻՆ ՄԻՋՈՑՆԵՐ (տող4771)</t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</si>
  <si>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>(բյուջ. տող  5110)</t>
    </r>
    <r>
      <rPr>
        <sz val="12"/>
        <rFont val="GHEA Grapalat"/>
        <charset val="134"/>
      </rPr>
      <t xml:space="preserve">
ՇԵՆՔԵՐ ԵՎ ՇԻՆՈՒԹՅՈՒՆՆԵՐ               (տող5111+տող5112+տող5113)</t>
    </r>
  </si>
  <si>
    <r>
      <rPr>
        <b/>
        <sz val="12"/>
        <rFont val="GHEA Grapalat"/>
        <charset val="134"/>
      </rPr>
      <t xml:space="preserve"> (բյուջ. տող  5120+5130)</t>
    </r>
    <r>
      <rPr>
        <sz val="12"/>
        <rFont val="GHEA Grapalat"/>
        <charset val="134"/>
      </rPr>
      <t xml:space="preserve">
ՄԵՔԵՆԱՆԵՐ ԵՎ ՍԱՐՔԱՎՈՐՈՒՄՆԵՐ               (տող5121+ տող5122+տող5123)
ԱՅԼ ՀԻՄՆԱԿԱՆ ՄԻՋՈՑՆԵ    (տող 5131+տող 5132+տող 5133+ տող5134)</t>
    </r>
  </si>
  <si>
    <t xml:space="preserve"> ԸՆԴԱՄԵՆԸ </t>
  </si>
  <si>
    <t xml:space="preserve"> վարչական մաս</t>
  </si>
  <si>
    <t>ֆոնդային մաս</t>
  </si>
  <si>
    <r>
      <rPr>
        <b/>
        <sz val="12"/>
        <rFont val="GHEA Grapalat"/>
        <charset val="134"/>
      </rPr>
      <t xml:space="preserve">(տող 4110+ տող4120) </t>
    </r>
    <r>
      <rPr>
        <sz val="12"/>
        <rFont val="GHEA Grapalat"/>
        <charset val="134"/>
      </rPr>
      <t xml:space="preserve">ԴՐԱՄՈՎ ՎՃԱՐՎՈՂ ԱՇԽԱՏԱՎԱՐՁԵՐ ԵՎ ՀԱՎԵԼԱՎՃԱՐՆԵՐ (տող4111+տող4112+ տող4114)+ </t>
    </r>
    <r>
      <rPr>
        <b/>
        <sz val="12"/>
        <rFont val="GHEA Grapalat"/>
        <charset val="134"/>
      </rPr>
      <t>(տող4120)</t>
    </r>
  </si>
  <si>
    <r>
      <rPr>
        <b/>
        <sz val="12"/>
        <rFont val="GHEA Grapalat"/>
        <charset val="134"/>
      </rPr>
      <t>տող 4130</t>
    </r>
    <r>
      <rPr>
        <sz val="12"/>
        <rFont val="GHEA Grapalat"/>
        <charset val="134"/>
      </rPr>
      <t xml:space="preserve">
ՓԱՍՏԱՑԻ ՍՈՑԻԱԼԱԿԱՆ ԱՊԱՀՈՎՈՒԹՅԱՆ ՎՃԱՐՆԵՐ (տող4131)</t>
    </r>
  </si>
  <si>
    <r>
      <rPr>
        <b/>
        <sz val="12"/>
        <rFont val="GHEA Grapalat"/>
        <charset val="134"/>
      </rPr>
      <t>տող4212</t>
    </r>
    <r>
      <rPr>
        <sz val="12"/>
        <rFont val="GHEA Grapalat"/>
        <charset val="134"/>
      </rPr>
      <t xml:space="preserve">
 Էներգետիկ  ծառայություններ</t>
    </r>
  </si>
  <si>
    <r>
      <rPr>
        <b/>
        <sz val="12"/>
        <rFont val="GHEA Grapalat"/>
        <charset val="134"/>
      </rPr>
      <t>տող4213</t>
    </r>
    <r>
      <rPr>
        <sz val="12"/>
        <rFont val="GHEA Grapalat"/>
        <charset val="134"/>
      </rPr>
      <t xml:space="preserve">
Կոմունալ ծառայություններ</t>
    </r>
  </si>
  <si>
    <r>
      <rPr>
        <b/>
        <sz val="12"/>
        <rFont val="GHEA Grapalat"/>
        <charset val="134"/>
      </rPr>
      <t>տող4214</t>
    </r>
    <r>
      <rPr>
        <sz val="12"/>
        <rFont val="GHEA Grapalat"/>
        <charset val="134"/>
      </rPr>
      <t xml:space="preserve">
Կապի ծառայություններ</t>
    </r>
  </si>
  <si>
    <r>
      <rPr>
        <b/>
        <sz val="12"/>
        <rFont val="GHEA Grapalat"/>
        <charset val="134"/>
      </rPr>
      <t>տող 4220</t>
    </r>
    <r>
      <rPr>
        <sz val="12"/>
        <rFont val="GHEA Grapalat"/>
        <charset val="134"/>
      </rPr>
      <t xml:space="preserve">
 ԳՈՐԾՈՒՂՈՒՄՆԵՐԻ ԵՎ ՇՐՋԱԳԱՅՈՒԹՅՈՒՆՆԵՐԻ ԾԱԽՍԵՐ (տող4221+տող4222+տող4223)</t>
    </r>
  </si>
  <si>
    <r>
      <rPr>
        <b/>
        <sz val="12"/>
        <rFont val="GHEA Grapalat"/>
        <charset val="134"/>
      </rPr>
      <t>տող 4230</t>
    </r>
    <r>
      <rPr>
        <sz val="12"/>
        <rFont val="GHEA Grapalat"/>
        <charset val="134"/>
      </rPr>
      <t xml:space="preserve">
ՊԱՅՄԱՆԱԳՐԱՅԻՆ ԱՅԼ ԾԱՌԱՅՈՒԹՅՈՒՆՆԵՐԻ ՁԵՌՔ ԲԵՐՈՒՄ (տող4231+տող4232+տող4233+տող4234+տող4235+տող4236+տող4237+տող4238)</t>
    </r>
  </si>
  <si>
    <r>
      <rPr>
        <u/>
        <sz val="12"/>
        <rFont val="GHEA Grapalat"/>
        <charset val="134"/>
      </rPr>
      <t xml:space="preserve">որից՝ բյուջ </t>
    </r>
    <r>
      <rPr>
        <b/>
        <u/>
        <sz val="12"/>
        <rFont val="GHEA Grapalat"/>
        <charset val="134"/>
      </rPr>
      <t xml:space="preserve">տող. 4238 </t>
    </r>
    <r>
      <rPr>
        <sz val="12"/>
        <rFont val="GHEA Grapalat"/>
        <charset val="134"/>
      </rPr>
      <t xml:space="preserve">
 Ընդհանուր բնույթի այլ ծառայություններ</t>
    </r>
  </si>
  <si>
    <r>
      <rPr>
        <b/>
        <sz val="12"/>
        <rFont val="GHEA Grapalat"/>
        <charset val="134"/>
      </rPr>
      <t xml:space="preserve">բյուջ տող. 4250 </t>
    </r>
    <r>
      <rPr>
        <sz val="12"/>
        <rFont val="GHEA Grapalat"/>
        <charset val="134"/>
      </rPr>
      <t xml:space="preserve">
ԸՆԹԱՑԻԿ ՆՈՐՈԳՈՒՄ ԵՎ ՊԱՀՊԱՆՈՒՄ (ծառայություններ և նյութեր) (տող4251+տող4252)</t>
    </r>
  </si>
  <si>
    <r>
      <rPr>
        <b/>
        <sz val="12"/>
        <rFont val="GHEA Grapalat"/>
        <charset val="134"/>
      </rPr>
      <t xml:space="preserve">բյուջ տող. 4260 </t>
    </r>
    <r>
      <rPr>
        <sz val="12"/>
        <rFont val="GHEA Grapalat"/>
        <charset val="134"/>
      </rPr>
      <t xml:space="preserve">
 ՆՅՈՒԹԵՐ (տող4261+տող4262+տող4263+տող4264+տող4265+տող4266+տող4267+տող4268)</t>
    </r>
  </si>
  <si>
    <r>
      <rPr>
        <b/>
        <sz val="12"/>
        <rFont val="GHEA Grapalat"/>
        <charset val="134"/>
      </rPr>
      <t>բյուջետ. տող 4411</t>
    </r>
    <r>
      <rPr>
        <sz val="12"/>
        <rFont val="GHEA Grapalat"/>
        <charset val="134"/>
      </rPr>
      <t xml:space="preserve">
Սուբսիդիաներ ոչ-ֆինանսական պետական (hամայնքային) կազմակերպություններին 4511</t>
    </r>
  </si>
  <si>
    <r>
      <rPr>
        <b/>
        <sz val="12"/>
        <rFont val="GHEA Grapalat"/>
        <charset val="134"/>
      </rPr>
      <t>բյուջետ. տող 4531</t>
    </r>
    <r>
      <rPr>
        <sz val="12"/>
        <rFont val="GHEA Grapalat"/>
        <charset val="134"/>
      </rPr>
      <t xml:space="preserve">
- Ընթացիկ դրամաշնորհներ պետական և համայնքների ոչ առևտրային կազմակերպություններին 4637</t>
    </r>
  </si>
  <si>
    <t>տող 4771
 վարչական մաս</t>
  </si>
  <si>
    <t>տող 4771
ֆոնդային մաս</t>
  </si>
  <si>
    <t>այդ թվում` 
 (բյուջ. տող  4772)
այդ թվում` համայնքի բյուջեի վարչական մասի պահուստային ֆոնդից ֆոնդային մաս կատարվող հատկացումներ</t>
  </si>
  <si>
    <r>
      <rPr>
        <b/>
        <sz val="12"/>
        <rFont val="GHEA Grapalat"/>
        <charset val="134"/>
      </rPr>
      <t xml:space="preserve">  (տող 6410)</t>
    </r>
    <r>
      <rPr>
        <sz val="12"/>
        <rFont val="GHEA Grapalat"/>
        <charset val="134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</si>
  <si>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</si>
  <si>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տարեկան    ճշտված պլան</t>
  </si>
  <si>
    <t>փաստ</t>
  </si>
  <si>
    <t>տարեկան ճշտված պլան</t>
  </si>
  <si>
    <t>Վաղարշապատ</t>
  </si>
  <si>
    <t>Արաքս</t>
  </si>
  <si>
    <t>Խոյ</t>
  </si>
  <si>
    <t>Փարաքար</t>
  </si>
  <si>
    <t>1016.4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</si>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</sst>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0.0_ "/>
    <numFmt numFmtId="182" formatCode="0.0"/>
    <numFmt numFmtId="183" formatCode="#\ ##0.00"/>
    <numFmt numFmtId="184" formatCode="#\ ##0"/>
  </numFmts>
  <fonts count="28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2"/>
      <name val="GHEA Grapalat"/>
      <charset val="204"/>
    </font>
    <font>
      <b/>
      <sz val="12"/>
      <color indexed="8"/>
      <name val="GHEA Grapalat"/>
      <charset val="204"/>
    </font>
    <font>
      <b/>
      <sz val="12"/>
      <name val="GHEA Grapalat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name val="GHEA Grapalat"/>
      <charset val="134"/>
    </font>
    <font>
      <b/>
      <u/>
      <sz val="12"/>
      <name val="GHEA Grapalat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6" fillId="0" borderId="0"/>
  </cellStyleXfs>
  <cellXfs count="98">
    <xf numFmtId="0" fontId="0" fillId="0" borderId="0" xfId="0"/>
    <xf numFmtId="0" fontId="1" fillId="0" borderId="0" xfId="0" applyFont="1" applyFill="1" applyAlignment="1"/>
    <xf numFmtId="180" fontId="1" fillId="0" borderId="0" xfId="0" applyNumberFormat="1" applyFont="1" applyFill="1" applyAlignment="1">
      <alignment horizontal="center"/>
    </xf>
    <xf numFmtId="180" fontId="1" fillId="0" borderId="0" xfId="0" applyNumberFormat="1" applyFont="1" applyFill="1" applyAlignment="1">
      <alignment horizontal="right"/>
    </xf>
    <xf numFmtId="180" fontId="1" fillId="0" borderId="1" xfId="0" applyNumberFormat="1" applyFont="1" applyFill="1" applyBorder="1" applyAlignment="1">
      <alignment horizontal="right"/>
    </xf>
    <xf numFmtId="180" fontId="2" fillId="2" borderId="0" xfId="0" applyNumberFormat="1" applyFont="1" applyFill="1" applyAlignment="1">
      <alignment horizontal="center"/>
    </xf>
    <xf numFmtId="181" fontId="1" fillId="0" borderId="0" xfId="0" applyNumberFormat="1" applyFont="1" applyFill="1" applyAlignment="1"/>
    <xf numFmtId="0" fontId="1" fillId="0" borderId="0" xfId="0" applyFont="1" applyFill="1" applyBorder="1" applyAlignment="1"/>
    <xf numFmtId="0" fontId="1" fillId="3" borderId="0" xfId="0" applyFont="1" applyFill="1" applyAlignment="1"/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182" fontId="1" fillId="3" borderId="0" xfId="0" applyNumberFormat="1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 applyProtection="1">
      <alignment horizontal="center" vertical="center" wrapText="1"/>
    </xf>
    <xf numFmtId="0" fontId="1" fillId="5" borderId="0" xfId="0" applyNumberFormat="1" applyFont="1" applyFill="1" applyBorder="1" applyAlignment="1" applyProtection="1">
      <alignment horizontal="center" vertical="center" wrapText="1"/>
    </xf>
    <xf numFmtId="0" fontId="1" fillId="5" borderId="7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83" fontId="1" fillId="8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184" fontId="1" fillId="4" borderId="8" xfId="0" applyNumberFormat="1" applyFont="1" applyFill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horizontal="center" vertical="center" wrapText="1"/>
    </xf>
    <xf numFmtId="180" fontId="1" fillId="0" borderId="8" xfId="0" applyNumberFormat="1" applyFont="1" applyFill="1" applyBorder="1" applyAlignment="1">
      <alignment horizontal="center" vertical="center" wrapText="1"/>
    </xf>
    <xf numFmtId="184" fontId="1" fillId="4" borderId="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181" fontId="1" fillId="3" borderId="0" xfId="0" applyNumberFormat="1" applyFont="1" applyFill="1" applyAlignment="1"/>
    <xf numFmtId="0" fontId="1" fillId="0" borderId="0" xfId="0" applyFont="1" applyFill="1" applyAlignment="1">
      <alignment vertical="center" wrapText="1"/>
    </xf>
    <xf numFmtId="183" fontId="1" fillId="10" borderId="9" xfId="0" applyNumberFormat="1" applyFont="1" applyFill="1" applyBorder="1" applyAlignment="1">
      <alignment horizontal="center" vertical="center" wrapText="1"/>
    </xf>
    <xf numFmtId="183" fontId="1" fillId="10" borderId="10" xfId="0" applyNumberFormat="1" applyFont="1" applyFill="1" applyBorder="1" applyAlignment="1">
      <alignment horizontal="center" vertical="center" wrapText="1"/>
    </xf>
    <xf numFmtId="183" fontId="1" fillId="7" borderId="9" xfId="0" applyNumberFormat="1" applyFont="1" applyFill="1" applyBorder="1" applyAlignment="1">
      <alignment horizontal="center" vertical="center" wrapText="1"/>
    </xf>
    <xf numFmtId="183" fontId="1" fillId="7" borderId="10" xfId="0" applyNumberFormat="1" applyFont="1" applyFill="1" applyBorder="1" applyAlignment="1">
      <alignment horizontal="center" vertical="center" wrapText="1"/>
    </xf>
    <xf numFmtId="183" fontId="1" fillId="0" borderId="9" xfId="0" applyNumberFormat="1" applyFont="1" applyFill="1" applyBorder="1" applyAlignment="1">
      <alignment horizontal="center" vertical="center" wrapText="1"/>
    </xf>
    <xf numFmtId="183" fontId="1" fillId="0" borderId="10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182" fontId="3" fillId="11" borderId="8" xfId="0" applyNumberFormat="1" applyFont="1" applyFill="1" applyBorder="1" applyAlignment="1">
      <alignment horizontal="center"/>
    </xf>
    <xf numFmtId="181" fontId="1" fillId="0" borderId="0" xfId="0" applyNumberFormat="1" applyFont="1" applyFill="1" applyAlignment="1">
      <alignment horizontal="center"/>
    </xf>
    <xf numFmtId="182" fontId="1" fillId="11" borderId="8" xfId="0" applyNumberFormat="1" applyFont="1" applyFill="1" applyBorder="1" applyAlignment="1">
      <alignment horizontal="center"/>
    </xf>
    <xf numFmtId="182" fontId="3" fillId="11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82" fontId="1" fillId="11" borderId="1" xfId="0" applyNumberFormat="1" applyFont="1" applyFill="1" applyBorder="1" applyAlignment="1">
      <alignment horizontal="center"/>
    </xf>
    <xf numFmtId="18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180" fontId="1" fillId="11" borderId="8" xfId="0" applyNumberFormat="1" applyFont="1" applyFill="1" applyBorder="1" applyAlignment="1">
      <alignment horizontal="center"/>
    </xf>
    <xf numFmtId="180" fontId="1" fillId="11" borderId="1" xfId="0" applyNumberFormat="1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2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183" fontId="1" fillId="10" borderId="13" xfId="0" applyNumberFormat="1" applyFont="1" applyFill="1" applyBorder="1" applyAlignment="1">
      <alignment horizontal="center" vertical="center" wrapText="1"/>
    </xf>
    <xf numFmtId="183" fontId="1" fillId="12" borderId="10" xfId="0" applyNumberFormat="1" applyFont="1" applyFill="1" applyBorder="1" applyAlignment="1">
      <alignment horizontal="center" vertical="center" wrapText="1"/>
    </xf>
    <xf numFmtId="183" fontId="1" fillId="7" borderId="13" xfId="0" applyNumberFormat="1" applyFont="1" applyFill="1" applyBorder="1" applyAlignment="1">
      <alignment horizontal="center" vertical="center" wrapText="1"/>
    </xf>
    <xf numFmtId="183" fontId="1" fillId="13" borderId="9" xfId="0" applyNumberFormat="1" applyFont="1" applyFill="1" applyBorder="1" applyAlignment="1">
      <alignment horizontal="center" vertical="center" wrapText="1"/>
    </xf>
    <xf numFmtId="183" fontId="1" fillId="13" borderId="10" xfId="0" applyNumberFormat="1" applyFont="1" applyFill="1" applyBorder="1" applyAlignment="1">
      <alignment horizontal="center" vertical="center" wrapText="1"/>
    </xf>
    <xf numFmtId="183" fontId="1" fillId="0" borderId="13" xfId="0" applyNumberFormat="1" applyFont="1" applyFill="1" applyBorder="1" applyAlignment="1">
      <alignment horizontal="center" vertical="center" wrapText="1"/>
    </xf>
    <xf numFmtId="183" fontId="1" fillId="0" borderId="3" xfId="0" applyNumberFormat="1" applyFont="1" applyFill="1" applyBorder="1" applyAlignment="1">
      <alignment horizontal="center" vertical="center" wrapText="1"/>
    </xf>
    <xf numFmtId="183" fontId="1" fillId="0" borderId="5" xfId="0" applyNumberFormat="1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 applyProtection="1">
      <alignment horizontal="center" vertical="center" wrapText="1"/>
    </xf>
    <xf numFmtId="0" fontId="1" fillId="5" borderId="13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183" fontId="1" fillId="0" borderId="11" xfId="0" applyNumberFormat="1" applyFont="1" applyFill="1" applyBorder="1" applyAlignment="1">
      <alignment horizontal="center" vertical="center" wrapText="1"/>
    </xf>
    <xf numFmtId="183" fontId="1" fillId="0" borderId="12" xfId="0" applyNumberFormat="1" applyFont="1" applyFill="1" applyBorder="1" applyAlignment="1">
      <alignment horizontal="center" vertical="center" wrapText="1"/>
    </xf>
    <xf numFmtId="182" fontId="4" fillId="11" borderId="8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182" fontId="5" fillId="11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/>
    </xf>
    <xf numFmtId="183" fontId="1" fillId="0" borderId="6" xfId="0" applyNumberFormat="1" applyFont="1" applyFill="1" applyBorder="1" applyAlignment="1">
      <alignment horizontal="center" vertical="center" wrapText="1"/>
    </xf>
    <xf numFmtId="183" fontId="1" fillId="0" borderId="7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horizontal="right"/>
    </xf>
    <xf numFmtId="180" fontId="1" fillId="0" borderId="13" xfId="0" applyNumberFormat="1" applyFont="1" applyFill="1" applyBorder="1" applyAlignment="1">
      <alignment horizontal="right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L124"/>
  <sheetViews>
    <sheetView tabSelected="1" workbookViewId="0">
      <pane xSplit="2" ySplit="10" topLeftCell="C11" activePane="bottomRight" state="frozen"/>
      <selection/>
      <selection pane="topRight"/>
      <selection pane="bottomLeft"/>
      <selection pane="bottomRight" activeCell="D12" sqref="D12"/>
    </sheetView>
  </sheetViews>
  <sheetFormatPr defaultColWidth="17" defaultRowHeight="17.4"/>
  <cols>
    <col min="1" max="1" width="4.11111111111111" style="1" customWidth="1"/>
    <col min="2" max="2" width="18.2222222222222" style="8" customWidth="1"/>
    <col min="3" max="16384" width="17" style="1"/>
  </cols>
  <sheetData>
    <row r="1" s="1" customFormat="1" spans="1:36">
      <c r="A1" s="9"/>
      <c r="B1" s="10"/>
      <c r="C1" s="9"/>
      <c r="D1" s="9"/>
      <c r="E1" s="9"/>
      <c r="F1" s="9"/>
      <c r="G1" s="9" t="s">
        <v>0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70"/>
      <c r="AJ1" s="70"/>
    </row>
    <row r="2" s="1" customFormat="1" spans="1:66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</row>
    <row r="3" s="1" customFormat="1" spans="2:36">
      <c r="B3" s="13"/>
      <c r="D3" s="14" t="s">
        <v>2</v>
      </c>
      <c r="E3" s="14"/>
      <c r="F3" s="14"/>
      <c r="G3" s="14"/>
      <c r="H3" s="14"/>
      <c r="I3" s="14"/>
      <c r="N3" s="1" t="s">
        <v>3</v>
      </c>
      <c r="W3" s="63"/>
      <c r="X3" s="63"/>
      <c r="AG3" s="14"/>
      <c r="AH3" s="14"/>
      <c r="AI3" s="71"/>
      <c r="AJ3" s="71"/>
    </row>
    <row r="4" s="1" customFormat="1" spans="1:66">
      <c r="A4" s="15" t="s">
        <v>4</v>
      </c>
      <c r="B4" s="16" t="s">
        <v>5</v>
      </c>
      <c r="C4" s="17"/>
      <c r="D4" s="18"/>
      <c r="E4" s="18"/>
      <c r="F4" s="18"/>
      <c r="G4" s="18"/>
      <c r="H4" s="19"/>
      <c r="I4" s="38" t="s">
        <v>6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77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</row>
    <row r="5" s="1" customFormat="1" spans="1:66">
      <c r="A5" s="15"/>
      <c r="B5" s="16"/>
      <c r="C5" s="20"/>
      <c r="D5" s="21"/>
      <c r="E5" s="21"/>
      <c r="F5" s="21"/>
      <c r="G5" s="21"/>
      <c r="H5" s="22"/>
      <c r="I5" s="40" t="s">
        <v>7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79"/>
      <c r="BC5" s="80" t="s">
        <v>8</v>
      </c>
      <c r="BD5" s="81"/>
      <c r="BE5" s="81"/>
      <c r="BF5" s="81"/>
      <c r="BG5" s="81"/>
      <c r="BH5" s="81"/>
      <c r="BI5" s="44" t="s">
        <v>9</v>
      </c>
      <c r="BJ5" s="44"/>
      <c r="BK5" s="44"/>
      <c r="BL5" s="44"/>
      <c r="BM5" s="44"/>
      <c r="BN5" s="44"/>
    </row>
    <row r="6" s="1" customFormat="1" spans="1:66">
      <c r="A6" s="15"/>
      <c r="B6" s="16"/>
      <c r="C6" s="20"/>
      <c r="D6" s="21"/>
      <c r="E6" s="21"/>
      <c r="F6" s="21"/>
      <c r="G6" s="21"/>
      <c r="H6" s="22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82"/>
      <c r="BC6" s="42"/>
      <c r="BD6" s="43"/>
      <c r="BE6" s="43"/>
      <c r="BF6" s="43"/>
      <c r="BG6" s="44" t="s">
        <v>10</v>
      </c>
      <c r="BH6" s="44"/>
      <c r="BI6" s="83" t="s">
        <v>11</v>
      </c>
      <c r="BJ6" s="84"/>
      <c r="BK6" s="44" t="s">
        <v>12</v>
      </c>
      <c r="BL6" s="44"/>
      <c r="BM6" s="44"/>
      <c r="BN6" s="44"/>
    </row>
    <row r="7" s="1" customFormat="1" spans="1:66">
      <c r="A7" s="15"/>
      <c r="B7" s="16"/>
      <c r="C7" s="20"/>
      <c r="D7" s="21"/>
      <c r="E7" s="21"/>
      <c r="F7" s="21"/>
      <c r="G7" s="21"/>
      <c r="H7" s="22"/>
      <c r="I7" s="44" t="s">
        <v>13</v>
      </c>
      <c r="J7" s="44"/>
      <c r="K7" s="44"/>
      <c r="L7" s="44"/>
      <c r="M7" s="45" t="s">
        <v>14</v>
      </c>
      <c r="N7" s="46"/>
      <c r="O7" s="47" t="s">
        <v>15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67"/>
      <c r="AE7" s="45" t="s">
        <v>16</v>
      </c>
      <c r="AF7" s="46"/>
      <c r="AG7" s="45" t="s">
        <v>17</v>
      </c>
      <c r="AH7" s="46"/>
      <c r="AI7" s="64" t="s">
        <v>18</v>
      </c>
      <c r="AJ7" s="53"/>
      <c r="AK7" s="72" t="s">
        <v>19</v>
      </c>
      <c r="AL7" s="49"/>
      <c r="AM7" s="64" t="s">
        <v>18</v>
      </c>
      <c r="AN7" s="53"/>
      <c r="AO7" s="49" t="s">
        <v>20</v>
      </c>
      <c r="AP7" s="49"/>
      <c r="AQ7" s="64" t="s">
        <v>21</v>
      </c>
      <c r="AR7" s="73"/>
      <c r="AS7" s="73"/>
      <c r="AT7" s="73"/>
      <c r="AU7" s="73"/>
      <c r="AV7" s="53"/>
      <c r="AW7" s="64" t="s">
        <v>22</v>
      </c>
      <c r="AX7" s="73"/>
      <c r="AY7" s="73"/>
      <c r="AZ7" s="73"/>
      <c r="BA7" s="73"/>
      <c r="BB7" s="53"/>
      <c r="BC7" s="83" t="s">
        <v>23</v>
      </c>
      <c r="BD7" s="84"/>
      <c r="BE7" s="83" t="s">
        <v>24</v>
      </c>
      <c r="BF7" s="84"/>
      <c r="BG7" s="44"/>
      <c r="BH7" s="44"/>
      <c r="BI7" s="94"/>
      <c r="BJ7" s="95"/>
      <c r="BK7" s="44"/>
      <c r="BL7" s="44"/>
      <c r="BM7" s="44"/>
      <c r="BN7" s="44"/>
    </row>
    <row r="8" s="1" customFormat="1" ht="108" customHeight="1" spans="1:66">
      <c r="A8" s="15"/>
      <c r="B8" s="16"/>
      <c r="C8" s="23" t="s">
        <v>25</v>
      </c>
      <c r="D8" s="23"/>
      <c r="E8" s="24" t="s">
        <v>26</v>
      </c>
      <c r="F8" s="24"/>
      <c r="G8" s="25" t="s">
        <v>27</v>
      </c>
      <c r="H8" s="25"/>
      <c r="I8" s="49" t="s">
        <v>28</v>
      </c>
      <c r="J8" s="49"/>
      <c r="K8" s="49" t="s">
        <v>29</v>
      </c>
      <c r="L8" s="49"/>
      <c r="M8" s="50"/>
      <c r="N8" s="51"/>
      <c r="O8" s="52" t="s">
        <v>30</v>
      </c>
      <c r="P8" s="53"/>
      <c r="Q8" s="64" t="s">
        <v>31</v>
      </c>
      <c r="R8" s="53"/>
      <c r="S8" s="52" t="s">
        <v>32</v>
      </c>
      <c r="T8" s="53"/>
      <c r="U8" s="52" t="s">
        <v>33</v>
      </c>
      <c r="V8" s="53"/>
      <c r="W8" s="52" t="s">
        <v>34</v>
      </c>
      <c r="X8" s="53"/>
      <c r="Y8" s="68" t="s">
        <v>35</v>
      </c>
      <c r="Z8" s="69"/>
      <c r="AA8" s="64" t="s">
        <v>36</v>
      </c>
      <c r="AB8" s="53"/>
      <c r="AC8" s="64" t="s">
        <v>37</v>
      </c>
      <c r="AD8" s="53"/>
      <c r="AE8" s="50"/>
      <c r="AF8" s="51"/>
      <c r="AG8" s="50"/>
      <c r="AH8" s="51"/>
      <c r="AI8" s="64" t="s">
        <v>38</v>
      </c>
      <c r="AJ8" s="53"/>
      <c r="AK8" s="49"/>
      <c r="AL8" s="49"/>
      <c r="AM8" s="64" t="s">
        <v>39</v>
      </c>
      <c r="AN8" s="53"/>
      <c r="AO8" s="49"/>
      <c r="AP8" s="49"/>
      <c r="AQ8" s="23" t="s">
        <v>25</v>
      </c>
      <c r="AR8" s="23"/>
      <c r="AS8" s="23" t="s">
        <v>26</v>
      </c>
      <c r="AT8" s="23"/>
      <c r="AU8" s="23" t="s">
        <v>27</v>
      </c>
      <c r="AV8" s="23"/>
      <c r="AW8" s="23" t="s">
        <v>40</v>
      </c>
      <c r="AX8" s="23"/>
      <c r="AY8" s="85" t="s">
        <v>41</v>
      </c>
      <c r="AZ8" s="86"/>
      <c r="BA8" s="87" t="s">
        <v>42</v>
      </c>
      <c r="BB8" s="87"/>
      <c r="BC8" s="88"/>
      <c r="BD8" s="89"/>
      <c r="BE8" s="88"/>
      <c r="BF8" s="89"/>
      <c r="BG8" s="44"/>
      <c r="BH8" s="44"/>
      <c r="BI8" s="88"/>
      <c r="BJ8" s="89"/>
      <c r="BK8" s="44" t="s">
        <v>43</v>
      </c>
      <c r="BL8" s="44"/>
      <c r="BM8" s="44" t="s">
        <v>44</v>
      </c>
      <c r="BN8" s="44"/>
    </row>
    <row r="9" s="1" customFormat="1" ht="48" customHeight="1" spans="1:66">
      <c r="A9" s="15"/>
      <c r="B9" s="16"/>
      <c r="C9" s="26" t="s">
        <v>45</v>
      </c>
      <c r="D9" s="27" t="s">
        <v>46</v>
      </c>
      <c r="E9" s="26" t="s">
        <v>47</v>
      </c>
      <c r="F9" s="27" t="s">
        <v>46</v>
      </c>
      <c r="G9" s="26" t="s">
        <v>47</v>
      </c>
      <c r="H9" s="27" t="s">
        <v>46</v>
      </c>
      <c r="I9" s="26" t="s">
        <v>47</v>
      </c>
      <c r="J9" s="27" t="s">
        <v>46</v>
      </c>
      <c r="K9" s="26" t="s">
        <v>47</v>
      </c>
      <c r="L9" s="27" t="s">
        <v>46</v>
      </c>
      <c r="M9" s="26" t="s">
        <v>47</v>
      </c>
      <c r="N9" s="27" t="s">
        <v>46</v>
      </c>
      <c r="O9" s="26" t="s">
        <v>47</v>
      </c>
      <c r="P9" s="27" t="s">
        <v>46</v>
      </c>
      <c r="Q9" s="26" t="s">
        <v>47</v>
      </c>
      <c r="R9" s="27" t="s">
        <v>46</v>
      </c>
      <c r="S9" s="26" t="s">
        <v>47</v>
      </c>
      <c r="T9" s="27" t="s">
        <v>46</v>
      </c>
      <c r="U9" s="26" t="s">
        <v>47</v>
      </c>
      <c r="V9" s="27" t="s">
        <v>46</v>
      </c>
      <c r="W9" s="26" t="s">
        <v>47</v>
      </c>
      <c r="X9" s="27" t="s">
        <v>46</v>
      </c>
      <c r="Y9" s="26" t="s">
        <v>47</v>
      </c>
      <c r="Z9" s="27" t="s">
        <v>46</v>
      </c>
      <c r="AA9" s="26" t="s">
        <v>47</v>
      </c>
      <c r="AB9" s="27" t="s">
        <v>46</v>
      </c>
      <c r="AC9" s="26" t="s">
        <v>47</v>
      </c>
      <c r="AD9" s="27" t="s">
        <v>46</v>
      </c>
      <c r="AE9" s="26" t="s">
        <v>47</v>
      </c>
      <c r="AF9" s="27" t="s">
        <v>46</v>
      </c>
      <c r="AG9" s="26" t="s">
        <v>47</v>
      </c>
      <c r="AH9" s="27" t="s">
        <v>46</v>
      </c>
      <c r="AI9" s="26" t="s">
        <v>47</v>
      </c>
      <c r="AJ9" s="27" t="s">
        <v>46</v>
      </c>
      <c r="AK9" s="26" t="s">
        <v>47</v>
      </c>
      <c r="AL9" s="27" t="s">
        <v>46</v>
      </c>
      <c r="AM9" s="26" t="s">
        <v>45</v>
      </c>
      <c r="AN9" s="27" t="s">
        <v>46</v>
      </c>
      <c r="AO9" s="26" t="s">
        <v>47</v>
      </c>
      <c r="AP9" s="27" t="s">
        <v>46</v>
      </c>
      <c r="AQ9" s="26" t="s">
        <v>47</v>
      </c>
      <c r="AR9" s="27" t="s">
        <v>46</v>
      </c>
      <c r="AS9" s="26" t="s">
        <v>47</v>
      </c>
      <c r="AT9" s="27" t="s">
        <v>46</v>
      </c>
      <c r="AU9" s="26" t="s">
        <v>47</v>
      </c>
      <c r="AV9" s="27" t="s">
        <v>46</v>
      </c>
      <c r="AW9" s="26" t="s">
        <v>47</v>
      </c>
      <c r="AX9" s="27" t="s">
        <v>46</v>
      </c>
      <c r="AY9" s="26" t="s">
        <v>47</v>
      </c>
      <c r="AZ9" s="27" t="s">
        <v>46</v>
      </c>
      <c r="BA9" s="26" t="s">
        <v>47</v>
      </c>
      <c r="BB9" s="27" t="s">
        <v>46</v>
      </c>
      <c r="BC9" s="26" t="s">
        <v>47</v>
      </c>
      <c r="BD9" s="27" t="s">
        <v>46</v>
      </c>
      <c r="BE9" s="26" t="s">
        <v>47</v>
      </c>
      <c r="BF9" s="27" t="s">
        <v>46</v>
      </c>
      <c r="BG9" s="26" t="s">
        <v>47</v>
      </c>
      <c r="BH9" s="27" t="s">
        <v>46</v>
      </c>
      <c r="BI9" s="26" t="s">
        <v>47</v>
      </c>
      <c r="BJ9" s="27" t="s">
        <v>46</v>
      </c>
      <c r="BK9" s="26" t="s">
        <v>47</v>
      </c>
      <c r="BL9" s="27" t="s">
        <v>46</v>
      </c>
      <c r="BM9" s="26" t="s">
        <v>47</v>
      </c>
      <c r="BN9" s="27" t="s">
        <v>46</v>
      </c>
    </row>
    <row r="10" s="1" customFormat="1" spans="1:66">
      <c r="A10" s="15"/>
      <c r="B10" s="16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5">
        <v>15</v>
      </c>
      <c r="Q10" s="15">
        <v>16</v>
      </c>
      <c r="R10" s="15">
        <v>17</v>
      </c>
      <c r="S10" s="15">
        <v>18</v>
      </c>
      <c r="T10" s="15">
        <v>19</v>
      </c>
      <c r="U10" s="15">
        <v>20</v>
      </c>
      <c r="V10" s="15">
        <v>21</v>
      </c>
      <c r="W10" s="15">
        <v>22</v>
      </c>
      <c r="X10" s="15">
        <v>23</v>
      </c>
      <c r="Y10" s="15">
        <v>24</v>
      </c>
      <c r="Z10" s="15">
        <v>25</v>
      </c>
      <c r="AA10" s="15">
        <v>26</v>
      </c>
      <c r="AB10" s="15">
        <v>27</v>
      </c>
      <c r="AC10" s="15">
        <v>28</v>
      </c>
      <c r="AD10" s="15">
        <v>29</v>
      </c>
      <c r="AE10" s="15">
        <v>30</v>
      </c>
      <c r="AF10" s="15">
        <v>31</v>
      </c>
      <c r="AG10" s="15">
        <v>32</v>
      </c>
      <c r="AH10" s="15">
        <v>33</v>
      </c>
      <c r="AI10" s="15">
        <v>34</v>
      </c>
      <c r="AJ10" s="15">
        <v>35</v>
      </c>
      <c r="AK10" s="15">
        <v>36</v>
      </c>
      <c r="AL10" s="15">
        <v>37</v>
      </c>
      <c r="AM10" s="15">
        <v>38</v>
      </c>
      <c r="AN10" s="15">
        <v>39</v>
      </c>
      <c r="AO10" s="15">
        <v>40</v>
      </c>
      <c r="AP10" s="15">
        <v>41</v>
      </c>
      <c r="AQ10" s="15"/>
      <c r="AR10" s="15"/>
      <c r="AS10" s="15">
        <v>42</v>
      </c>
      <c r="AT10" s="15">
        <v>43</v>
      </c>
      <c r="AU10" s="15"/>
      <c r="AV10" s="15"/>
      <c r="AW10" s="15">
        <v>46</v>
      </c>
      <c r="AX10" s="15">
        <v>47</v>
      </c>
      <c r="AY10" s="15">
        <v>48</v>
      </c>
      <c r="AZ10" s="15">
        <v>49</v>
      </c>
      <c r="BA10" s="15">
        <v>50</v>
      </c>
      <c r="BB10" s="15">
        <v>51</v>
      </c>
      <c r="BC10" s="15">
        <v>52</v>
      </c>
      <c r="BD10" s="15">
        <v>53</v>
      </c>
      <c r="BE10" s="15">
        <v>54</v>
      </c>
      <c r="BF10" s="15">
        <v>55</v>
      </c>
      <c r="BG10" s="15">
        <v>56</v>
      </c>
      <c r="BH10" s="15">
        <v>57</v>
      </c>
      <c r="BI10" s="15">
        <v>58</v>
      </c>
      <c r="BJ10" s="15">
        <v>59</v>
      </c>
      <c r="BK10" s="15">
        <v>60</v>
      </c>
      <c r="BL10" s="15">
        <v>61</v>
      </c>
      <c r="BM10" s="15">
        <v>62</v>
      </c>
      <c r="BN10" s="15">
        <v>63</v>
      </c>
    </row>
    <row r="11" s="2" customFormat="1" ht="22.2" customHeight="1" spans="1:66">
      <c r="A11" s="28">
        <v>1</v>
      </c>
      <c r="B11" s="29" t="s">
        <v>48</v>
      </c>
      <c r="C11" s="30">
        <f t="shared" ref="C11:C18" si="0">E11+G11-BA11</f>
        <v>4212448.3</v>
      </c>
      <c r="D11" s="30">
        <f t="shared" ref="D11:D18" si="1">F11+H11-BB11</f>
        <v>2194216.4</v>
      </c>
      <c r="E11" s="30">
        <f t="shared" ref="E11:E18" si="2">I11+K11+M11+AE11+AG11+AK11+AO11+AS11</f>
        <v>2867193</v>
      </c>
      <c r="F11" s="30">
        <f t="shared" ref="F11:F18" si="3">J11+L11+N11+AF11+AH11+AL11+AP11+AT11</f>
        <v>1794204.7</v>
      </c>
      <c r="G11" s="30">
        <f t="shared" ref="G11:G18" si="4">AY11+BC11+BE11+BG11+BI11+BK11+BM11</f>
        <v>1519792.5</v>
      </c>
      <c r="H11" s="30">
        <f t="shared" ref="H11:H18" si="5">AZ11+BD11+BF11+BH11+BJ11+BL11+BN11</f>
        <v>574548.9</v>
      </c>
      <c r="I11" s="54">
        <v>865800</v>
      </c>
      <c r="J11" s="55">
        <v>609728.3</v>
      </c>
      <c r="K11" s="30"/>
      <c r="L11" s="30"/>
      <c r="M11" s="30">
        <v>517002.7</v>
      </c>
      <c r="N11" s="55">
        <v>303293.1</v>
      </c>
      <c r="O11" s="56">
        <v>130516.9</v>
      </c>
      <c r="P11" s="55">
        <v>97848.9</v>
      </c>
      <c r="Q11" s="56">
        <v>1534.3</v>
      </c>
      <c r="R11" s="55">
        <v>330.9</v>
      </c>
      <c r="S11" s="65">
        <v>6380.3</v>
      </c>
      <c r="T11" s="55">
        <v>3218.7</v>
      </c>
      <c r="U11" s="30">
        <v>3500</v>
      </c>
      <c r="V11" s="55">
        <v>1886.1</v>
      </c>
      <c r="W11" s="30">
        <v>98936.5</v>
      </c>
      <c r="X11" s="55">
        <v>34294.6</v>
      </c>
      <c r="Y11" s="30">
        <v>95936.5</v>
      </c>
      <c r="Z11" s="55">
        <v>33522.6</v>
      </c>
      <c r="AA11" s="56">
        <v>110900</v>
      </c>
      <c r="AB11" s="55">
        <v>77914.3</v>
      </c>
      <c r="AC11" s="30">
        <v>158034.7</v>
      </c>
      <c r="AD11" s="55">
        <v>85786.6</v>
      </c>
      <c r="AE11" s="30">
        <v>0</v>
      </c>
      <c r="AF11" s="30">
        <v>0</v>
      </c>
      <c r="AG11" s="30">
        <v>1274593.1</v>
      </c>
      <c r="AH11" s="55">
        <v>686400</v>
      </c>
      <c r="AI11" s="30">
        <v>1274593.1</v>
      </c>
      <c r="AJ11" s="55">
        <v>686400</v>
      </c>
      <c r="AK11" s="30">
        <v>2560</v>
      </c>
      <c r="AL11" s="55">
        <v>1278</v>
      </c>
      <c r="AM11" s="30">
        <v>960</v>
      </c>
      <c r="AN11" s="55">
        <v>640</v>
      </c>
      <c r="AO11" s="30">
        <v>20500</v>
      </c>
      <c r="AP11" s="55">
        <v>13817.6</v>
      </c>
      <c r="AQ11" s="30">
        <f t="shared" ref="AQ11:AQ18" si="6">AS11+AU11-BA11</f>
        <v>12200</v>
      </c>
      <c r="AR11" s="30">
        <f t="shared" ref="AR11:AR18" si="7">AT11+AV11-BB11</f>
        <v>5150.5</v>
      </c>
      <c r="AS11" s="30">
        <v>186737.2</v>
      </c>
      <c r="AT11" s="55">
        <v>179687.7</v>
      </c>
      <c r="AU11" s="30">
        <v>0</v>
      </c>
      <c r="AV11" s="74">
        <v>0</v>
      </c>
      <c r="AW11" s="54">
        <v>174537.2</v>
      </c>
      <c r="AX11" s="55">
        <v>174537.2</v>
      </c>
      <c r="AY11" s="30">
        <v>0</v>
      </c>
      <c r="AZ11" s="74">
        <v>0</v>
      </c>
      <c r="BA11" s="90">
        <v>174537.2</v>
      </c>
      <c r="BB11" s="55">
        <v>174537.2</v>
      </c>
      <c r="BC11" s="30">
        <v>1664380.7</v>
      </c>
      <c r="BD11" s="55">
        <v>779473.2</v>
      </c>
      <c r="BE11" s="30">
        <v>71411.8</v>
      </c>
      <c r="BF11" s="55">
        <v>39745.3</v>
      </c>
      <c r="BG11" s="54">
        <v>0</v>
      </c>
      <c r="BH11" s="30">
        <v>0</v>
      </c>
      <c r="BI11" s="30">
        <v>-16000</v>
      </c>
      <c r="BJ11" s="55">
        <v>-11707</v>
      </c>
      <c r="BK11" s="65">
        <v>-200000</v>
      </c>
      <c r="BL11" s="55">
        <v>-232962.6</v>
      </c>
      <c r="BM11" s="30">
        <v>0</v>
      </c>
      <c r="BN11" s="30">
        <v>0</v>
      </c>
    </row>
    <row r="12" s="3" customFormat="1" ht="22.2" customHeight="1" spans="1:66">
      <c r="A12" s="31">
        <v>2</v>
      </c>
      <c r="B12" s="32" t="s">
        <v>49</v>
      </c>
      <c r="C12" s="33">
        <f t="shared" si="0"/>
        <v>3067372.9</v>
      </c>
      <c r="D12" s="33">
        <f t="shared" si="1"/>
        <v>1184346.6</v>
      </c>
      <c r="E12" s="33">
        <f t="shared" si="2"/>
        <v>1444063.3</v>
      </c>
      <c r="F12" s="33">
        <f t="shared" si="3"/>
        <v>917725.9</v>
      </c>
      <c r="G12" s="33">
        <f t="shared" si="4"/>
        <v>1865909.6</v>
      </c>
      <c r="H12" s="33">
        <f t="shared" si="5"/>
        <v>509220.7</v>
      </c>
      <c r="I12" s="57">
        <v>395986</v>
      </c>
      <c r="J12" s="58">
        <v>191650.5</v>
      </c>
      <c r="K12" s="58"/>
      <c r="L12" s="58"/>
      <c r="M12" s="33">
        <v>380327.3</v>
      </c>
      <c r="N12" s="58">
        <v>217595.3</v>
      </c>
      <c r="O12" s="59">
        <v>50000</v>
      </c>
      <c r="P12" s="58">
        <v>32060.4</v>
      </c>
      <c r="Q12" s="59">
        <v>80150</v>
      </c>
      <c r="R12" s="58">
        <v>59290.5</v>
      </c>
      <c r="S12" s="66">
        <v>3000</v>
      </c>
      <c r="T12" s="58">
        <v>2023.3</v>
      </c>
      <c r="U12" s="33">
        <v>2000</v>
      </c>
      <c r="V12" s="58">
        <v>1156.4</v>
      </c>
      <c r="W12" s="33">
        <v>147014</v>
      </c>
      <c r="X12" s="58">
        <v>90309.2</v>
      </c>
      <c r="Y12" s="33">
        <v>122514</v>
      </c>
      <c r="Z12" s="58">
        <v>79507.8</v>
      </c>
      <c r="AA12" s="59">
        <v>18500</v>
      </c>
      <c r="AB12" s="58">
        <v>7308.6</v>
      </c>
      <c r="AC12" s="33">
        <v>52833.3</v>
      </c>
      <c r="AD12" s="58">
        <v>19741.7</v>
      </c>
      <c r="AE12" s="58">
        <v>0</v>
      </c>
      <c r="AF12" s="58">
        <v>0</v>
      </c>
      <c r="AG12" s="33">
        <v>382320</v>
      </c>
      <c r="AH12" s="58">
        <v>253246.9</v>
      </c>
      <c r="AI12" s="33">
        <v>382320</v>
      </c>
      <c r="AJ12" s="58">
        <v>253246.9</v>
      </c>
      <c r="AK12" s="33">
        <v>6830</v>
      </c>
      <c r="AL12" s="58">
        <v>3830</v>
      </c>
      <c r="AM12" s="33">
        <v>830</v>
      </c>
      <c r="AN12" s="58">
        <v>830</v>
      </c>
      <c r="AO12" s="33">
        <v>5000</v>
      </c>
      <c r="AP12" s="58">
        <v>4188.6</v>
      </c>
      <c r="AQ12" s="33">
        <f t="shared" si="6"/>
        <v>31000</v>
      </c>
      <c r="AR12" s="33">
        <f t="shared" si="7"/>
        <v>4614.60000000001</v>
      </c>
      <c r="AS12" s="33">
        <v>273600</v>
      </c>
      <c r="AT12" s="58">
        <v>247214.6</v>
      </c>
      <c r="AU12" s="33">
        <v>0</v>
      </c>
      <c r="AV12" s="58">
        <v>0</v>
      </c>
      <c r="AW12" s="57">
        <v>267600</v>
      </c>
      <c r="AX12" s="58">
        <v>242600</v>
      </c>
      <c r="AY12" s="33">
        <v>0</v>
      </c>
      <c r="AZ12" s="58">
        <v>0</v>
      </c>
      <c r="BA12" s="91">
        <v>242600</v>
      </c>
      <c r="BB12" s="58">
        <v>242600</v>
      </c>
      <c r="BC12" s="33">
        <v>1822496.5</v>
      </c>
      <c r="BD12" s="58">
        <v>525832.9</v>
      </c>
      <c r="BE12" s="33">
        <v>75813.1</v>
      </c>
      <c r="BF12" s="58">
        <v>38222.2</v>
      </c>
      <c r="BG12" s="58">
        <v>0</v>
      </c>
      <c r="BH12" s="58">
        <v>0</v>
      </c>
      <c r="BI12" s="58">
        <v>0</v>
      </c>
      <c r="BJ12" s="58">
        <v>0</v>
      </c>
      <c r="BK12" s="58">
        <v>-32400</v>
      </c>
      <c r="BL12" s="58">
        <v>-54834.4</v>
      </c>
      <c r="BM12" s="33">
        <v>0</v>
      </c>
      <c r="BN12" s="33">
        <v>0</v>
      </c>
    </row>
    <row r="13" s="3" customFormat="1" ht="22.2" customHeight="1" spans="1:66">
      <c r="A13" s="31">
        <v>3</v>
      </c>
      <c r="B13" s="32" t="s">
        <v>50</v>
      </c>
      <c r="C13" s="33">
        <f t="shared" si="0"/>
        <v>2052685.8</v>
      </c>
      <c r="D13" s="33">
        <f t="shared" si="1"/>
        <v>1228517.977</v>
      </c>
      <c r="E13" s="33">
        <f t="shared" si="2"/>
        <v>1596931.9</v>
      </c>
      <c r="F13" s="33">
        <f t="shared" si="3"/>
        <v>983461.387</v>
      </c>
      <c r="G13" s="33">
        <f t="shared" si="4"/>
        <v>617278.8</v>
      </c>
      <c r="H13" s="33">
        <f t="shared" si="5"/>
        <v>369441.49</v>
      </c>
      <c r="I13" s="57">
        <v>691300</v>
      </c>
      <c r="J13" s="58">
        <v>431540.333</v>
      </c>
      <c r="K13" s="58"/>
      <c r="L13" s="58"/>
      <c r="M13" s="60">
        <v>405137</v>
      </c>
      <c r="N13" s="58">
        <v>230916.05</v>
      </c>
      <c r="O13" s="59">
        <v>52000</v>
      </c>
      <c r="P13" s="58">
        <v>43643.41</v>
      </c>
      <c r="Q13" s="59">
        <v>48450</v>
      </c>
      <c r="R13" s="58">
        <v>33141.52</v>
      </c>
      <c r="S13" s="66">
        <v>6800</v>
      </c>
      <c r="T13" s="58">
        <v>3591.567</v>
      </c>
      <c r="U13" s="33">
        <v>3000</v>
      </c>
      <c r="V13" s="58">
        <v>163</v>
      </c>
      <c r="W13" s="33">
        <v>45790</v>
      </c>
      <c r="X13" s="58">
        <v>27098.375</v>
      </c>
      <c r="Y13" s="33">
        <v>29600</v>
      </c>
      <c r="Z13" s="58">
        <v>14567.33</v>
      </c>
      <c r="AA13" s="59">
        <v>84823</v>
      </c>
      <c r="AB13" s="58">
        <v>36765.846</v>
      </c>
      <c r="AC13" s="33">
        <v>131728</v>
      </c>
      <c r="AD13" s="58">
        <v>70831.912</v>
      </c>
      <c r="AE13" s="58">
        <v>0</v>
      </c>
      <c r="AF13" s="58">
        <v>0</v>
      </c>
      <c r="AG13" s="33">
        <v>312970</v>
      </c>
      <c r="AH13" s="58">
        <v>178934.081</v>
      </c>
      <c r="AI13" s="33">
        <v>312970</v>
      </c>
      <c r="AJ13" s="58">
        <v>178934.081</v>
      </c>
      <c r="AK13" s="33">
        <v>19500</v>
      </c>
      <c r="AL13" s="58">
        <v>16286.082</v>
      </c>
      <c r="AM13" s="33">
        <v>9500</v>
      </c>
      <c r="AN13" s="58">
        <v>16286.082</v>
      </c>
      <c r="AO13" s="33">
        <v>3000</v>
      </c>
      <c r="AP13" s="58">
        <v>0</v>
      </c>
      <c r="AQ13" s="33">
        <f t="shared" si="6"/>
        <v>3500</v>
      </c>
      <c r="AR13" s="33">
        <f t="shared" si="7"/>
        <v>1399.94100000001</v>
      </c>
      <c r="AS13" s="33">
        <v>165024.9</v>
      </c>
      <c r="AT13" s="58">
        <v>125784.841</v>
      </c>
      <c r="AU13" s="33">
        <v>0</v>
      </c>
      <c r="AV13" s="62">
        <v>0</v>
      </c>
      <c r="AW13" s="57">
        <v>161524.9</v>
      </c>
      <c r="AX13" s="58">
        <v>124384.9</v>
      </c>
      <c r="AY13" s="33">
        <v>0</v>
      </c>
      <c r="AZ13" s="62">
        <v>0</v>
      </c>
      <c r="BA13" s="92">
        <v>161524.9</v>
      </c>
      <c r="BB13" s="58">
        <v>124384.9</v>
      </c>
      <c r="BC13" s="33">
        <v>677213.1</v>
      </c>
      <c r="BD13" s="58">
        <v>395189.089</v>
      </c>
      <c r="BE13" s="33">
        <v>31380</v>
      </c>
      <c r="BF13" s="58">
        <v>16517.213</v>
      </c>
      <c r="BG13" s="58">
        <v>0</v>
      </c>
      <c r="BH13" s="58">
        <v>0</v>
      </c>
      <c r="BI13" s="58">
        <v>0</v>
      </c>
      <c r="BJ13" s="58">
        <v>-326</v>
      </c>
      <c r="BK13" s="66">
        <v>-91314.3</v>
      </c>
      <c r="BL13" s="58">
        <v>-41938.812</v>
      </c>
      <c r="BM13" s="33">
        <v>0</v>
      </c>
      <c r="BN13" s="33">
        <v>0</v>
      </c>
    </row>
    <row r="14" s="3" customFormat="1" ht="22.2" customHeight="1" spans="1:66">
      <c r="A14" s="31">
        <v>4</v>
      </c>
      <c r="B14" s="32" t="s">
        <v>51</v>
      </c>
      <c r="C14" s="33">
        <f t="shared" si="0"/>
        <v>2651133.6</v>
      </c>
      <c r="D14" s="33">
        <f t="shared" si="1"/>
        <v>677116.8</v>
      </c>
      <c r="E14" s="33">
        <f t="shared" si="2"/>
        <v>1720000</v>
      </c>
      <c r="F14" s="33">
        <f t="shared" si="3"/>
        <v>636843.1</v>
      </c>
      <c r="G14" s="33">
        <f t="shared" si="4"/>
        <v>931133.6</v>
      </c>
      <c r="H14" s="33">
        <f t="shared" si="5"/>
        <v>40273.7</v>
      </c>
      <c r="I14" s="58">
        <v>538142</v>
      </c>
      <c r="J14" s="58">
        <v>223845.1</v>
      </c>
      <c r="K14" s="58"/>
      <c r="L14" s="58"/>
      <c r="M14" s="61">
        <v>328144</v>
      </c>
      <c r="N14" s="58">
        <v>106099.2</v>
      </c>
      <c r="O14" s="61">
        <v>52000</v>
      </c>
      <c r="P14" s="58">
        <v>21902.5</v>
      </c>
      <c r="Q14" s="61">
        <v>78100</v>
      </c>
      <c r="R14" s="58">
        <v>52937.9</v>
      </c>
      <c r="S14" s="61">
        <v>3064</v>
      </c>
      <c r="T14" s="58" t="s">
        <v>52</v>
      </c>
      <c r="U14" s="61">
        <v>7000</v>
      </c>
      <c r="V14" s="58">
        <v>465</v>
      </c>
      <c r="W14" s="61">
        <v>58290</v>
      </c>
      <c r="X14" s="58">
        <v>7368.5</v>
      </c>
      <c r="Y14" s="61">
        <v>20000</v>
      </c>
      <c r="Z14" s="58">
        <v>250</v>
      </c>
      <c r="AA14" s="61">
        <v>28000</v>
      </c>
      <c r="AB14" s="58">
        <v>388.5</v>
      </c>
      <c r="AC14" s="61">
        <v>60900</v>
      </c>
      <c r="AD14" s="58">
        <v>14604.9</v>
      </c>
      <c r="AE14" s="58">
        <v>0</v>
      </c>
      <c r="AF14" s="58">
        <v>0</v>
      </c>
      <c r="AG14" s="61">
        <v>480352</v>
      </c>
      <c r="AH14" s="58">
        <v>289955.8</v>
      </c>
      <c r="AI14" s="61">
        <v>480352</v>
      </c>
      <c r="AJ14" s="58">
        <v>289955.8</v>
      </c>
      <c r="AK14" s="61">
        <v>35011.3</v>
      </c>
      <c r="AL14" s="58">
        <v>5264.2</v>
      </c>
      <c r="AM14" s="61">
        <v>15011.3</v>
      </c>
      <c r="AN14" s="58">
        <v>5264.2</v>
      </c>
      <c r="AO14" s="61">
        <v>29636.7</v>
      </c>
      <c r="AP14" s="58">
        <v>9838.6</v>
      </c>
      <c r="AQ14" s="33">
        <f t="shared" si="6"/>
        <v>308714</v>
      </c>
      <c r="AR14" s="33">
        <f t="shared" si="7"/>
        <v>1840.2</v>
      </c>
      <c r="AS14" s="61">
        <v>308714</v>
      </c>
      <c r="AT14" s="58">
        <v>1840.2</v>
      </c>
      <c r="AU14" s="75">
        <v>0</v>
      </c>
      <c r="AV14" s="58">
        <v>0</v>
      </c>
      <c r="AW14" s="61">
        <v>300314</v>
      </c>
      <c r="AX14" s="58">
        <v>0</v>
      </c>
      <c r="AY14" s="61">
        <v>0</v>
      </c>
      <c r="AZ14" s="58">
        <v>0</v>
      </c>
      <c r="BA14" s="93">
        <v>0</v>
      </c>
      <c r="BB14" s="58">
        <v>0</v>
      </c>
      <c r="BC14" s="61">
        <v>979133.6</v>
      </c>
      <c r="BD14" s="58">
        <v>155554.4</v>
      </c>
      <c r="BE14" s="61">
        <v>72866.4</v>
      </c>
      <c r="BF14" s="58">
        <v>3540.7</v>
      </c>
      <c r="BG14" s="58">
        <v>0</v>
      </c>
      <c r="BH14" s="58">
        <v>0</v>
      </c>
      <c r="BI14" s="58">
        <v>0</v>
      </c>
      <c r="BJ14" s="58">
        <v>0</v>
      </c>
      <c r="BK14" s="75">
        <v>-120866.4</v>
      </c>
      <c r="BL14" s="58">
        <v>-118821.4</v>
      </c>
      <c r="BM14" s="33">
        <v>0</v>
      </c>
      <c r="BN14" s="33">
        <v>0</v>
      </c>
    </row>
    <row r="15" s="3" customFormat="1" ht="22.2" customHeight="1" spans="1:66">
      <c r="A15" s="31">
        <v>5</v>
      </c>
      <c r="B15" s="32" t="s">
        <v>53</v>
      </c>
      <c r="C15" s="33">
        <f t="shared" si="0"/>
        <v>131199.3</v>
      </c>
      <c r="D15" s="33">
        <f t="shared" si="1"/>
        <v>24000.3</v>
      </c>
      <c r="E15" s="33">
        <f t="shared" si="2"/>
        <v>52791.3</v>
      </c>
      <c r="F15" s="33">
        <f t="shared" si="3"/>
        <v>18951.6</v>
      </c>
      <c r="G15" s="33">
        <f t="shared" si="4"/>
        <v>78408</v>
      </c>
      <c r="H15" s="33">
        <f t="shared" si="5"/>
        <v>5048.7</v>
      </c>
      <c r="I15" s="57">
        <v>23241.3</v>
      </c>
      <c r="J15" s="62">
        <v>14654.6</v>
      </c>
      <c r="K15" s="33"/>
      <c r="L15" s="33"/>
      <c r="M15" s="33">
        <v>17759.5</v>
      </c>
      <c r="N15" s="62">
        <v>3967</v>
      </c>
      <c r="O15" s="59">
        <v>950</v>
      </c>
      <c r="P15" s="62">
        <v>825.9</v>
      </c>
      <c r="Q15" s="59">
        <v>3199.5</v>
      </c>
      <c r="R15" s="62">
        <v>1331.1</v>
      </c>
      <c r="S15" s="66">
        <v>72</v>
      </c>
      <c r="T15" s="62">
        <v>54</v>
      </c>
      <c r="U15" s="33">
        <v>400</v>
      </c>
      <c r="V15" s="62">
        <v>78.4</v>
      </c>
      <c r="W15" s="33">
        <v>2572.8</v>
      </c>
      <c r="X15" s="62">
        <v>1258.6</v>
      </c>
      <c r="Y15" s="33">
        <v>1660</v>
      </c>
      <c r="Z15" s="62">
        <v>1074.6</v>
      </c>
      <c r="AA15" s="59">
        <v>7602.2</v>
      </c>
      <c r="AB15" s="62">
        <v>0</v>
      </c>
      <c r="AC15" s="33">
        <v>962.6</v>
      </c>
      <c r="AD15" s="62">
        <v>179</v>
      </c>
      <c r="AE15" s="33">
        <v>0</v>
      </c>
      <c r="AF15" s="33">
        <v>0</v>
      </c>
      <c r="AG15" s="33">
        <v>0</v>
      </c>
      <c r="AH15" s="62">
        <v>0</v>
      </c>
      <c r="AI15" s="33">
        <v>0</v>
      </c>
      <c r="AJ15" s="62">
        <v>0</v>
      </c>
      <c r="AK15" s="33">
        <v>400</v>
      </c>
      <c r="AL15" s="62">
        <v>280</v>
      </c>
      <c r="AM15" s="33">
        <v>400</v>
      </c>
      <c r="AN15" s="62">
        <v>280</v>
      </c>
      <c r="AO15" s="33">
        <v>850</v>
      </c>
      <c r="AP15" s="62">
        <v>50</v>
      </c>
      <c r="AQ15" s="33">
        <f t="shared" si="6"/>
        <v>10540.5</v>
      </c>
      <c r="AR15" s="33">
        <f t="shared" si="7"/>
        <v>0</v>
      </c>
      <c r="AS15" s="33">
        <v>10540.5</v>
      </c>
      <c r="AT15" s="62">
        <v>0</v>
      </c>
      <c r="AU15" s="33">
        <v>0</v>
      </c>
      <c r="AV15" s="62">
        <v>0</v>
      </c>
      <c r="AW15" s="57">
        <v>10540.5</v>
      </c>
      <c r="AX15" s="62">
        <v>0</v>
      </c>
      <c r="AY15" s="33">
        <v>0</v>
      </c>
      <c r="AZ15" s="62">
        <v>0</v>
      </c>
      <c r="BA15" s="92">
        <v>0</v>
      </c>
      <c r="BB15" s="62">
        <v>0</v>
      </c>
      <c r="BC15" s="33">
        <v>73367.9</v>
      </c>
      <c r="BD15" s="62">
        <v>4567.7</v>
      </c>
      <c r="BE15" s="33">
        <v>5040.1</v>
      </c>
      <c r="BF15" s="62">
        <v>481</v>
      </c>
      <c r="BG15" s="57">
        <v>0</v>
      </c>
      <c r="BH15" s="33">
        <v>0</v>
      </c>
      <c r="BI15" s="33">
        <v>0</v>
      </c>
      <c r="BJ15" s="62">
        <v>0</v>
      </c>
      <c r="BK15" s="66">
        <v>0</v>
      </c>
      <c r="BL15" s="62">
        <v>0</v>
      </c>
      <c r="BM15" s="33">
        <v>0</v>
      </c>
      <c r="BN15" s="33">
        <v>0</v>
      </c>
    </row>
    <row r="16" s="4" customFormat="1" ht="22.2" customHeight="1" spans="1:90">
      <c r="A16" s="31">
        <v>6</v>
      </c>
      <c r="B16" s="32" t="s">
        <v>54</v>
      </c>
      <c r="C16" s="33">
        <f t="shared" si="0"/>
        <v>4013335.8</v>
      </c>
      <c r="D16" s="33">
        <f t="shared" si="1"/>
        <v>2234975.325</v>
      </c>
      <c r="E16" s="33">
        <f t="shared" si="2"/>
        <v>3235526.9</v>
      </c>
      <c r="F16" s="33">
        <f t="shared" si="3"/>
        <v>1654386.244</v>
      </c>
      <c r="G16" s="33">
        <f t="shared" si="4"/>
        <v>1456158.9</v>
      </c>
      <c r="H16" s="33">
        <f t="shared" si="5"/>
        <v>730589.081</v>
      </c>
      <c r="I16" s="57">
        <v>652227.5</v>
      </c>
      <c r="J16" s="58">
        <v>437298.152</v>
      </c>
      <c r="K16" s="58"/>
      <c r="L16" s="58"/>
      <c r="M16" s="33">
        <v>498393.5</v>
      </c>
      <c r="N16" s="58">
        <v>261044.99</v>
      </c>
      <c r="O16" s="59">
        <v>119450</v>
      </c>
      <c r="P16" s="58">
        <v>86932.282</v>
      </c>
      <c r="Q16" s="59">
        <v>12415</v>
      </c>
      <c r="R16" s="58">
        <v>4992.971</v>
      </c>
      <c r="S16" s="66">
        <v>6371.2</v>
      </c>
      <c r="T16" s="58">
        <v>3457.759</v>
      </c>
      <c r="U16" s="33">
        <v>6300</v>
      </c>
      <c r="V16" s="58">
        <v>3097.059</v>
      </c>
      <c r="W16" s="33">
        <v>127560</v>
      </c>
      <c r="X16" s="58">
        <v>78932.084</v>
      </c>
      <c r="Y16" s="33">
        <v>112100</v>
      </c>
      <c r="Z16" s="58">
        <v>71671.024</v>
      </c>
      <c r="AA16" s="59">
        <v>95990</v>
      </c>
      <c r="AB16" s="58">
        <v>22710.65</v>
      </c>
      <c r="AC16" s="33">
        <v>115570</v>
      </c>
      <c r="AD16" s="58">
        <v>54273.925</v>
      </c>
      <c r="AE16" s="58">
        <v>0</v>
      </c>
      <c r="AF16" s="58">
        <v>0</v>
      </c>
      <c r="AG16" s="33">
        <v>1224757.2</v>
      </c>
      <c r="AH16" s="58">
        <v>785990.581</v>
      </c>
      <c r="AI16" s="33">
        <v>1224757.2</v>
      </c>
      <c r="AJ16" s="58">
        <v>785990.581</v>
      </c>
      <c r="AK16" s="33">
        <v>19276.6</v>
      </c>
      <c r="AL16" s="58">
        <v>10519.997</v>
      </c>
      <c r="AM16" s="33">
        <v>8276.6</v>
      </c>
      <c r="AN16" s="58">
        <v>5418.656</v>
      </c>
      <c r="AO16" s="33">
        <v>18360</v>
      </c>
      <c r="AP16" s="58">
        <v>210</v>
      </c>
      <c r="AQ16" s="33">
        <f t="shared" si="6"/>
        <v>144162.1</v>
      </c>
      <c r="AR16" s="33">
        <f t="shared" si="7"/>
        <v>9322.524</v>
      </c>
      <c r="AS16" s="33">
        <v>822512.1</v>
      </c>
      <c r="AT16" s="58">
        <v>159322.524</v>
      </c>
      <c r="AU16" s="33">
        <v>0</v>
      </c>
      <c r="AV16" s="58">
        <v>0</v>
      </c>
      <c r="AW16" s="57">
        <v>806040.1</v>
      </c>
      <c r="AX16" s="58">
        <v>150000</v>
      </c>
      <c r="AY16" s="33">
        <v>0</v>
      </c>
      <c r="AZ16" s="58">
        <v>0</v>
      </c>
      <c r="BA16" s="92">
        <v>678350</v>
      </c>
      <c r="BB16" s="58">
        <v>150000</v>
      </c>
      <c r="BC16" s="33">
        <v>1445648.1</v>
      </c>
      <c r="BD16" s="58">
        <v>764389.658</v>
      </c>
      <c r="BE16" s="33">
        <v>65510.8</v>
      </c>
      <c r="BF16" s="58">
        <v>36940.604</v>
      </c>
      <c r="BG16" s="57">
        <v>5000</v>
      </c>
      <c r="BH16" s="58">
        <v>5000</v>
      </c>
      <c r="BI16" s="33">
        <v>0</v>
      </c>
      <c r="BJ16" s="58">
        <v>-400</v>
      </c>
      <c r="BK16" s="66">
        <v>-60000</v>
      </c>
      <c r="BL16" s="58">
        <v>-75341.181</v>
      </c>
      <c r="BM16" s="33">
        <v>0</v>
      </c>
      <c r="BN16" s="33">
        <v>0</v>
      </c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7"/>
    </row>
    <row r="17" s="3" customFormat="1" ht="22.2" customHeight="1" spans="1:66">
      <c r="A17" s="31">
        <v>7</v>
      </c>
      <c r="B17" s="32" t="s">
        <v>55</v>
      </c>
      <c r="C17" s="33">
        <f t="shared" si="0"/>
        <v>6132328.7</v>
      </c>
      <c r="D17" s="33">
        <f t="shared" si="1"/>
        <v>2863816.7</v>
      </c>
      <c r="E17" s="33">
        <f t="shared" si="2"/>
        <v>4665646.9</v>
      </c>
      <c r="F17" s="33">
        <f t="shared" si="3"/>
        <v>2229313.7</v>
      </c>
      <c r="G17" s="33">
        <f t="shared" si="4"/>
        <v>2205681.8</v>
      </c>
      <c r="H17" s="33">
        <f t="shared" si="5"/>
        <v>634503</v>
      </c>
      <c r="I17" s="57">
        <v>918000</v>
      </c>
      <c r="J17" s="61">
        <v>596020.4</v>
      </c>
      <c r="K17" s="60"/>
      <c r="L17" s="60"/>
      <c r="M17" s="60">
        <v>889592.2</v>
      </c>
      <c r="N17" s="61">
        <v>586304.6</v>
      </c>
      <c r="O17" s="59">
        <v>539249.7</v>
      </c>
      <c r="P17" s="61">
        <v>368175.1</v>
      </c>
      <c r="Q17" s="59">
        <v>5011.4</v>
      </c>
      <c r="R17" s="61">
        <v>3599</v>
      </c>
      <c r="S17" s="66">
        <v>9025.7</v>
      </c>
      <c r="T17" s="61">
        <v>4788.1</v>
      </c>
      <c r="U17" s="60">
        <v>11500</v>
      </c>
      <c r="V17" s="61">
        <v>1635.2</v>
      </c>
      <c r="W17" s="60">
        <v>52900</v>
      </c>
      <c r="X17" s="61">
        <v>35434.9</v>
      </c>
      <c r="Y17" s="60">
        <v>39500</v>
      </c>
      <c r="Z17" s="61">
        <v>27341.7</v>
      </c>
      <c r="AA17" s="59">
        <v>97717.2</v>
      </c>
      <c r="AB17" s="61">
        <v>72034.9</v>
      </c>
      <c r="AC17" s="60">
        <v>115180</v>
      </c>
      <c r="AD17" s="61">
        <v>69865.3</v>
      </c>
      <c r="AE17" s="60">
        <v>0</v>
      </c>
      <c r="AF17" s="60">
        <v>0</v>
      </c>
      <c r="AG17" s="60">
        <v>1863921</v>
      </c>
      <c r="AH17" s="61">
        <v>996092.7</v>
      </c>
      <c r="AI17" s="60">
        <v>1863921</v>
      </c>
      <c r="AJ17" s="61">
        <v>996092.7</v>
      </c>
      <c r="AK17" s="60">
        <v>63843.7</v>
      </c>
      <c r="AL17" s="58">
        <v>40550.7</v>
      </c>
      <c r="AM17" s="60">
        <v>48313.7</v>
      </c>
      <c r="AN17" s="61">
        <v>25897.8</v>
      </c>
      <c r="AO17" s="60">
        <v>30600</v>
      </c>
      <c r="AP17" s="58">
        <v>3150</v>
      </c>
      <c r="AQ17" s="33">
        <f t="shared" si="6"/>
        <v>160690</v>
      </c>
      <c r="AR17" s="33">
        <f t="shared" si="7"/>
        <v>7195.3</v>
      </c>
      <c r="AS17" s="60">
        <v>899690</v>
      </c>
      <c r="AT17" s="61">
        <v>7195.3</v>
      </c>
      <c r="AU17" s="60">
        <v>0</v>
      </c>
      <c r="AV17" s="62">
        <v>0</v>
      </c>
      <c r="AW17" s="57">
        <v>886690</v>
      </c>
      <c r="AX17" s="62">
        <v>0</v>
      </c>
      <c r="AY17" s="60">
        <v>0</v>
      </c>
      <c r="AZ17" s="62">
        <v>0</v>
      </c>
      <c r="BA17" s="92">
        <v>739000</v>
      </c>
      <c r="BB17" s="62">
        <v>0</v>
      </c>
      <c r="BC17" s="60">
        <v>2161569.8</v>
      </c>
      <c r="BD17" s="58">
        <v>638491</v>
      </c>
      <c r="BE17" s="60">
        <v>189182</v>
      </c>
      <c r="BF17" s="61">
        <v>71514.1</v>
      </c>
      <c r="BG17" s="57">
        <v>4930</v>
      </c>
      <c r="BH17" s="58">
        <v>3223</v>
      </c>
      <c r="BI17" s="60">
        <v>0</v>
      </c>
      <c r="BJ17" s="62">
        <v>0</v>
      </c>
      <c r="BK17" s="66">
        <v>-150000</v>
      </c>
      <c r="BL17" s="61">
        <v>-78725.1</v>
      </c>
      <c r="BM17" s="60">
        <v>0</v>
      </c>
      <c r="BN17" s="60">
        <v>0</v>
      </c>
    </row>
    <row r="18" s="3" customFormat="1" ht="22.2" customHeight="1" spans="1:66">
      <c r="A18" s="31">
        <v>8</v>
      </c>
      <c r="B18" s="32" t="s">
        <v>56</v>
      </c>
      <c r="C18" s="33">
        <f t="shared" si="0"/>
        <v>1908297.2</v>
      </c>
      <c r="D18" s="33">
        <f t="shared" si="1"/>
        <v>702264.8</v>
      </c>
      <c r="E18" s="33">
        <f t="shared" si="2"/>
        <v>1089005.9</v>
      </c>
      <c r="F18" s="33">
        <f t="shared" si="3"/>
        <v>536472.6</v>
      </c>
      <c r="G18" s="33">
        <f t="shared" si="4"/>
        <v>1066527.2</v>
      </c>
      <c r="H18" s="33">
        <f t="shared" si="5"/>
        <v>165792.2</v>
      </c>
      <c r="I18" s="57">
        <v>424600</v>
      </c>
      <c r="J18" s="58">
        <v>286662.5</v>
      </c>
      <c r="K18" s="58"/>
      <c r="L18" s="58"/>
      <c r="M18" s="60">
        <v>147081</v>
      </c>
      <c r="N18" s="58">
        <v>95997.4</v>
      </c>
      <c r="O18" s="59">
        <v>44000</v>
      </c>
      <c r="P18" s="58">
        <v>29706.8</v>
      </c>
      <c r="Q18" s="59">
        <v>14200</v>
      </c>
      <c r="R18" s="58">
        <v>8879.2</v>
      </c>
      <c r="S18" s="66">
        <v>3200</v>
      </c>
      <c r="T18" s="58">
        <v>2021.1</v>
      </c>
      <c r="U18" s="60">
        <v>1000</v>
      </c>
      <c r="V18" s="58">
        <v>336.9</v>
      </c>
      <c r="W18" s="60">
        <v>21370</v>
      </c>
      <c r="X18" s="58">
        <v>11271</v>
      </c>
      <c r="Y18" s="60">
        <v>2100</v>
      </c>
      <c r="Z18" s="58">
        <v>1170</v>
      </c>
      <c r="AA18" s="59">
        <v>4900</v>
      </c>
      <c r="AB18" s="58">
        <v>3660.5</v>
      </c>
      <c r="AC18" s="60">
        <v>54711</v>
      </c>
      <c r="AD18" s="58">
        <v>37883.2</v>
      </c>
      <c r="AE18" s="60">
        <v>0</v>
      </c>
      <c r="AF18" s="60">
        <v>0</v>
      </c>
      <c r="AG18" s="60">
        <v>258500</v>
      </c>
      <c r="AH18" s="58">
        <v>148639.9</v>
      </c>
      <c r="AI18" s="60">
        <v>258500</v>
      </c>
      <c r="AJ18" s="58">
        <v>148639.9</v>
      </c>
      <c r="AK18" s="60">
        <v>5589</v>
      </c>
      <c r="AL18" s="58">
        <v>1532.3</v>
      </c>
      <c r="AM18" s="60">
        <v>5589</v>
      </c>
      <c r="AN18" s="58">
        <v>1532.3</v>
      </c>
      <c r="AO18" s="60">
        <v>1000</v>
      </c>
      <c r="AP18" s="58">
        <v>0</v>
      </c>
      <c r="AQ18" s="33">
        <f t="shared" si="6"/>
        <v>5000</v>
      </c>
      <c r="AR18" s="33">
        <f t="shared" si="7"/>
        <v>3640.5</v>
      </c>
      <c r="AS18" s="60">
        <v>252235.9</v>
      </c>
      <c r="AT18" s="58">
        <v>3640.5</v>
      </c>
      <c r="AU18" s="60">
        <v>0</v>
      </c>
      <c r="AV18" s="58">
        <v>0</v>
      </c>
      <c r="AW18" s="57">
        <v>247235.9</v>
      </c>
      <c r="AX18" s="58">
        <v>0</v>
      </c>
      <c r="AY18" s="60">
        <v>0</v>
      </c>
      <c r="AZ18" s="58">
        <v>0</v>
      </c>
      <c r="BA18" s="92">
        <v>247235.9</v>
      </c>
      <c r="BB18" s="35">
        <v>0</v>
      </c>
      <c r="BC18" s="60">
        <v>1148000</v>
      </c>
      <c r="BD18" s="58">
        <v>140494.3</v>
      </c>
      <c r="BE18" s="60">
        <v>40105.9</v>
      </c>
      <c r="BF18" s="58">
        <v>22394.4</v>
      </c>
      <c r="BG18" s="57">
        <v>30000</v>
      </c>
      <c r="BH18" s="58">
        <v>10504</v>
      </c>
      <c r="BI18" s="60">
        <v>0</v>
      </c>
      <c r="BJ18" s="58">
        <v>0</v>
      </c>
      <c r="BK18" s="66">
        <v>-151578.7</v>
      </c>
      <c r="BL18" s="62">
        <v>-7600.5</v>
      </c>
      <c r="BM18" s="60">
        <v>0</v>
      </c>
      <c r="BN18" s="60">
        <v>0</v>
      </c>
    </row>
    <row r="19" s="5" customFormat="1" ht="22.2" customHeight="1" spans="1:66">
      <c r="A19" s="34" t="s">
        <v>57</v>
      </c>
      <c r="B19" s="35"/>
      <c r="C19" s="34">
        <f t="shared" ref="C19:BN19" si="8">SUM(C11:C18)</f>
        <v>24168801.6</v>
      </c>
      <c r="D19" s="34">
        <f t="shared" si="8"/>
        <v>11109254.902</v>
      </c>
      <c r="E19" s="34">
        <f t="shared" si="8"/>
        <v>16671159.2</v>
      </c>
      <c r="F19" s="34">
        <f t="shared" si="8"/>
        <v>8771359.231</v>
      </c>
      <c r="G19" s="34">
        <f t="shared" si="8"/>
        <v>9740890.4</v>
      </c>
      <c r="H19" s="34">
        <f t="shared" si="8"/>
        <v>3029417.771</v>
      </c>
      <c r="I19" s="34">
        <f t="shared" si="8"/>
        <v>4509296.8</v>
      </c>
      <c r="J19" s="34">
        <f t="shared" si="8"/>
        <v>2791399.885</v>
      </c>
      <c r="K19" s="34">
        <f t="shared" si="8"/>
        <v>0</v>
      </c>
      <c r="L19" s="34">
        <f t="shared" si="8"/>
        <v>0</v>
      </c>
      <c r="M19" s="34">
        <f t="shared" si="8"/>
        <v>3183437.2</v>
      </c>
      <c r="N19" s="34">
        <f t="shared" si="8"/>
        <v>1805217.64</v>
      </c>
      <c r="O19" s="34">
        <f t="shared" si="8"/>
        <v>988166.6</v>
      </c>
      <c r="P19" s="34">
        <f t="shared" si="8"/>
        <v>681095.292</v>
      </c>
      <c r="Q19" s="34">
        <f t="shared" si="8"/>
        <v>243060.2</v>
      </c>
      <c r="R19" s="34">
        <f t="shared" si="8"/>
        <v>164503.091</v>
      </c>
      <c r="S19" s="34">
        <f t="shared" si="8"/>
        <v>37913.2</v>
      </c>
      <c r="T19" s="34">
        <f t="shared" si="8"/>
        <v>19154.526</v>
      </c>
      <c r="U19" s="34">
        <f t="shared" si="8"/>
        <v>34700</v>
      </c>
      <c r="V19" s="34">
        <f t="shared" si="8"/>
        <v>8818.059</v>
      </c>
      <c r="W19" s="34">
        <f t="shared" si="8"/>
        <v>554433.3</v>
      </c>
      <c r="X19" s="34">
        <f t="shared" si="8"/>
        <v>285967.259</v>
      </c>
      <c r="Y19" s="34">
        <f t="shared" si="8"/>
        <v>423410.5</v>
      </c>
      <c r="Z19" s="34">
        <f t="shared" si="8"/>
        <v>229105.054</v>
      </c>
      <c r="AA19" s="34">
        <f t="shared" si="8"/>
        <v>448432.4</v>
      </c>
      <c r="AB19" s="34">
        <f t="shared" si="8"/>
        <v>220783.296</v>
      </c>
      <c r="AC19" s="34">
        <f t="shared" si="8"/>
        <v>689919.6</v>
      </c>
      <c r="AD19" s="34">
        <f t="shared" si="8"/>
        <v>353166.537</v>
      </c>
      <c r="AE19" s="34">
        <f t="shared" si="8"/>
        <v>0</v>
      </c>
      <c r="AF19" s="34">
        <f t="shared" si="8"/>
        <v>0</v>
      </c>
      <c r="AG19" s="34">
        <f t="shared" si="8"/>
        <v>5797413.3</v>
      </c>
      <c r="AH19" s="34">
        <f t="shared" si="8"/>
        <v>3339259.962</v>
      </c>
      <c r="AI19" s="34">
        <f t="shared" si="8"/>
        <v>5797413.3</v>
      </c>
      <c r="AJ19" s="34">
        <f t="shared" si="8"/>
        <v>3339259.962</v>
      </c>
      <c r="AK19" s="34">
        <f t="shared" si="8"/>
        <v>153010.6</v>
      </c>
      <c r="AL19" s="34">
        <f t="shared" si="8"/>
        <v>79541.279</v>
      </c>
      <c r="AM19" s="34">
        <f t="shared" si="8"/>
        <v>88880.6</v>
      </c>
      <c r="AN19" s="34">
        <f t="shared" si="8"/>
        <v>56149.038</v>
      </c>
      <c r="AO19" s="34">
        <f t="shared" si="8"/>
        <v>108946.7</v>
      </c>
      <c r="AP19" s="34">
        <f t="shared" si="8"/>
        <v>31254.8</v>
      </c>
      <c r="AQ19" s="34">
        <f t="shared" si="8"/>
        <v>675806.6</v>
      </c>
      <c r="AR19" s="34">
        <f t="shared" si="8"/>
        <v>33163.565</v>
      </c>
      <c r="AS19" s="34">
        <f t="shared" si="8"/>
        <v>2919054.6</v>
      </c>
      <c r="AT19" s="34">
        <f t="shared" si="8"/>
        <v>724685.665</v>
      </c>
      <c r="AU19" s="34">
        <f t="shared" si="8"/>
        <v>0</v>
      </c>
      <c r="AV19" s="34">
        <f t="shared" si="8"/>
        <v>0</v>
      </c>
      <c r="AW19" s="34">
        <f t="shared" si="8"/>
        <v>2854482.6</v>
      </c>
      <c r="AX19" s="34">
        <f t="shared" si="8"/>
        <v>691522.1</v>
      </c>
      <c r="AY19" s="34">
        <f t="shared" si="8"/>
        <v>0</v>
      </c>
      <c r="AZ19" s="34">
        <f t="shared" si="8"/>
        <v>0</v>
      </c>
      <c r="BA19" s="34">
        <f t="shared" si="8"/>
        <v>2243248</v>
      </c>
      <c r="BB19" s="34">
        <f t="shared" si="8"/>
        <v>691522.1</v>
      </c>
      <c r="BC19" s="34">
        <f t="shared" si="8"/>
        <v>9971809.7</v>
      </c>
      <c r="BD19" s="34">
        <f t="shared" si="8"/>
        <v>3403992.247</v>
      </c>
      <c r="BE19" s="34">
        <f t="shared" si="8"/>
        <v>551310.1</v>
      </c>
      <c r="BF19" s="34">
        <f t="shared" si="8"/>
        <v>229355.517</v>
      </c>
      <c r="BG19" s="34">
        <f t="shared" si="8"/>
        <v>39930</v>
      </c>
      <c r="BH19" s="34">
        <f t="shared" si="8"/>
        <v>18727</v>
      </c>
      <c r="BI19" s="34">
        <f t="shared" si="8"/>
        <v>-16000</v>
      </c>
      <c r="BJ19" s="34">
        <f t="shared" si="8"/>
        <v>-12433</v>
      </c>
      <c r="BK19" s="34">
        <f t="shared" si="8"/>
        <v>-806159.4</v>
      </c>
      <c r="BL19" s="34">
        <f t="shared" si="8"/>
        <v>-610223.993</v>
      </c>
      <c r="BM19" s="34">
        <f t="shared" si="8"/>
        <v>0</v>
      </c>
      <c r="BN19" s="34">
        <f t="shared" si="8"/>
        <v>0</v>
      </c>
    </row>
    <row r="21" s="6" customFormat="1" spans="2:2">
      <c r="B21" s="36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8" ht="18" customHeight="1"/>
    <row r="121" s="7" customFormat="1" spans="1:66">
      <c r="A121" s="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="7" customFormat="1" spans="1:66">
      <c r="A122" s="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="7" customFormat="1" spans="1:66">
      <c r="A123" s="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="7" customFormat="1" spans="1:66">
      <c r="A124" s="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</sheetData>
  <protectedRanges>
    <protectedRange sqref="AV11:AV18" name="Range3_1_4_1_1"/>
    <protectedRange sqref="R11:R17" name="Range2_3_4"/>
    <protectedRange sqref="AJ11:AJ17" name="Range2_12_4_1_1"/>
    <protectedRange sqref="BB11:BB18" name="Range3_5_4_1_1"/>
    <protectedRange sqref="N11:N13 N15:N18" name="Range2_1_4_1_1"/>
    <protectedRange sqref="AH11:AH13 AH15:AH17" name="Range2_11_4_1_1"/>
    <protectedRange sqref="AZ11:AZ13 AZ15:AZ18" name="Range3_4_4_1_1"/>
    <protectedRange sqref="AN16" name="Range2_11_1"/>
    <protectedRange sqref="T11:T13 T15:T18" name="Range2_4_4_1_1_1_1"/>
    <protectedRange sqref="AB11:AB13 AB15:AB18" name="Range2_8_4_1_1_1_1"/>
    <protectedRange sqref="AL11:AL13 AL15:AL18" name="Range2_13_4_1_1_1_1"/>
    <protectedRange sqref="AV11:AV13 AV15:AV18" name="Range3_1_4_1_1_1_1"/>
    <protectedRange sqref="BD11:BD13 BD15:BD18" name="Range3_6_4_1_1_1_1"/>
    <protectedRange sqref="P11:P13 P15:P18" name="Range2_10_4_1_1_1_1"/>
    <protectedRange sqref="T14" name="Range2_4_4"/>
    <protectedRange sqref="AB14" name="Range2_8_4"/>
    <protectedRange sqref="AL14" name="Range2_13_4"/>
    <protectedRange sqref="AV14" name="Range3_1_4"/>
    <protectedRange sqref="BD14" name="Range3_6_4"/>
    <protectedRange sqref="P14" name="Range2_10_4"/>
    <protectedRange sqref="AB15" name="Range2_8_4_1_1_1"/>
    <protectedRange sqref="AV15 AV17 AV11 AV13" name="Range3_1_4_1_1_1"/>
    <protectedRange sqref="P15" name="Range2_10_4_1_1_1"/>
    <protectedRange sqref="R15" name="Range2_3_4_1"/>
    <protectedRange sqref="Z15" name="Range2_7_4_1_1_1"/>
    <protectedRange sqref="AJ15" name="Range2_12_4_1_1_1"/>
    <protectedRange sqref="AT15" name="Range3_12_1_1_1"/>
    <protectedRange sqref="BB15 BB17" name="Range3_5_4_1_1_1"/>
    <protectedRange sqref="BL18 BL15" name="Range3_9_4_1_1_1"/>
    <protectedRange sqref="N15" name="Range2_1_4_1_1_2"/>
    <protectedRange sqref="X15" name="Range2_6_4_1_1_2"/>
    <protectedRange sqref="AH15" name="Range2_11_4_1_1_2"/>
    <protectedRange sqref="AP15" name="Range2_15_4_1_1_2"/>
    <protectedRange sqref="AZ15 AZ17 AZ11 AZ13" name="Range3_4_4_1_1_2"/>
    <protectedRange sqref="BJ15 BJ17" name="Range3_8_4_1_1_2"/>
    <protectedRange sqref="J15" name="Range2_18_1_1_1"/>
    <protectedRange sqref="R15" name="Range2_3_4_1_1"/>
    <protectedRange sqref="V15" name="Range2_5_4_1_1_1"/>
    <protectedRange sqref="Z15" name="Range2_7_4_1_1_1_1"/>
    <protectedRange sqref="AD15" name="Range2_9_4_1_1_1"/>
    <protectedRange sqref="AJ15" name="Range2_12_4_1_1_1_1"/>
    <protectedRange sqref="AN15" name="Range2_14_4_1_1_1"/>
    <protectedRange sqref="AT15" name="Range3_12_1_1_1_1"/>
    <protectedRange sqref="AX15 AX17" name="Range3_3_4_1_1_1"/>
    <protectedRange sqref="BB15 BB17" name="Range3_5_4_1_1_1_1"/>
    <protectedRange sqref="BF15" name="Range3_7_4_1_1_1"/>
    <protectedRange sqref="BL18 BL15" name="Range3_9_4_1_1_1_1"/>
    <protectedRange sqref="Q17:Q18" name="Range2_1_1"/>
    <protectedRange sqref="T15" name="Range2_4_4_1_1"/>
    <protectedRange sqref="AB15" name="Range2_8_4_1_1"/>
    <protectedRange sqref="AL15" name="Range2_13_4_1_1"/>
    <protectedRange sqref="AV15 AV17 AV11 AV13" name="Range3_1_4_1_1_2"/>
    <protectedRange sqref="BD15" name="Range3_6_4_1_1"/>
    <protectedRange sqref="P15" name="Range2_10_4_1_1"/>
    <protectedRange sqref="J15" name="Range2_18_1_1"/>
    <protectedRange sqref="R15" name="Range2_3_4_2"/>
    <protectedRange sqref="V15" name="Range2_5_4_1_1"/>
    <protectedRange sqref="Z15" name="Range2_7_4_1_1"/>
    <protectedRange sqref="AD15" name="Range2_9_4_1_1"/>
    <protectedRange sqref="AJ15" name="Range2_12_4_1_1_2"/>
    <protectedRange sqref="AN15" name="Range2_14_4_1_1"/>
    <protectedRange sqref="AT15" name="Range3_12_1_1"/>
    <protectedRange sqref="AX15 AX17" name="Range3_3_4_1_1"/>
    <protectedRange sqref="BB15 BB17" name="Range3_5_4_1_1_2"/>
    <protectedRange sqref="BF15" name="Range3_7_4_1_1"/>
    <protectedRange sqref="BL18 BL15" name="Range3_9_4_1_1"/>
    <protectedRange sqref="Q17:Q18" name="Range2_1"/>
    <protectedRange sqref="N15" name="Range2_1_4_1_1_1"/>
    <protectedRange sqref="T15" name="Range2_4_4_1_1_1"/>
    <protectedRange sqref="X15" name="Range2_6_4_1_1"/>
    <protectedRange sqref="AB15" name="Range2_8_4_1_1_1_2"/>
    <protectedRange sqref="AH15" name="Range2_11_4_1_1_1"/>
    <protectedRange sqref="AL15" name="Range2_13_4_1_1_1"/>
    <protectedRange sqref="AP15" name="Range2_15_4_1_1"/>
    <protectedRange sqref="AV15 AV17 AV11 AV13" name="Range3_1_4_1_1_1_2"/>
    <protectedRange sqref="AZ15 AZ17 AZ11 AZ13" name="Range3_4_4_1_1_1"/>
    <protectedRange sqref="BD15" name="Range3_6_4_1_1_1"/>
    <protectedRange sqref="BJ15 BJ17" name="Range3_8_4_1_1"/>
    <protectedRange sqref="P15" name="Range2_10_4_1_1_1_2"/>
    <protectedRange sqref="J15" name="Range2_18_1_1_1_1"/>
    <protectedRange sqref="N15" name="Range2_1_4_1_1_1_1"/>
    <protectedRange sqref="R15" name="Range2_3_4_1_2"/>
    <protectedRange sqref="T15" name="Range2_4_4_1_1_1_1_1"/>
    <protectedRange sqref="V15" name="Range2_5_4_1_1_1_1"/>
    <protectedRange sqref="X15" name="Range2_6_4_1_1_1"/>
    <protectedRange sqref="Z15" name="Range2_7_4_1_1_1_2"/>
    <protectedRange sqref="AB15" name="Range2_8_4_1_1_1_1_1"/>
    <protectedRange sqref="AD15" name="Range2_9_4_1_1_1_1"/>
    <protectedRange sqref="AH15" name="Range2_11_4_1_1_1_1"/>
    <protectedRange sqref="AJ15" name="Range2_12_4_1_1_1_2"/>
    <protectedRange sqref="AL15" name="Range2_13_4_1_1_1_1_1"/>
    <protectedRange sqref="AN15" name="Range2_14_4_1_1_1_1"/>
    <protectedRange sqref="AP15" name="Range2_15_4_1_1_1"/>
    <protectedRange sqref="AT15" name="Range3_12_1_1_1_2"/>
    <protectedRange sqref="AV15 AV17 AV11 AV13" name="Range3_1_4_1_1_1_1_1"/>
    <protectedRange sqref="AX15 AX17" name="Range3_3_4_1_1_1_1"/>
    <protectedRange sqref="AZ15 AZ17 AZ11 AZ13" name="Range3_4_4_1_1_1_1"/>
    <protectedRange sqref="BB15 BB17" name="Range3_5_4_1_1_1_2"/>
    <protectedRange sqref="BD15" name="Range3_6_4_1_1_1_1_1"/>
    <protectedRange sqref="BF15" name="Range3_7_4_1_1_1_1"/>
    <protectedRange sqref="BJ15 BJ17" name="Range3_8_4_1_1_1"/>
    <protectedRange sqref="BL18 BL15" name="Range3_9_4_1_1_1_2"/>
    <protectedRange sqref="P15" name="Range2_10_4_1_1_1_1_1"/>
    <protectedRange sqref="Q17:Q18" name="Range2_1_1_1"/>
    <protectedRange sqref="BJ14" name="Range3_8_4_1"/>
  </protectedRanges>
  <mergeCells count="54">
    <mergeCell ref="A2:N2"/>
    <mergeCell ref="D3:I3"/>
    <mergeCell ref="W3:X3"/>
    <mergeCell ref="AG3:AH3"/>
    <mergeCell ref="I4:BB4"/>
    <mergeCell ref="BC4:BN4"/>
    <mergeCell ref="I5:BB5"/>
    <mergeCell ref="BC5:BH5"/>
    <mergeCell ref="BI5:BN5"/>
    <mergeCell ref="I6:BB6"/>
    <mergeCell ref="BC6:BF6"/>
    <mergeCell ref="I7:L7"/>
    <mergeCell ref="O7:AD7"/>
    <mergeCell ref="AI7:AJ7"/>
    <mergeCell ref="AM7:AN7"/>
    <mergeCell ref="AQ7:AV7"/>
    <mergeCell ref="AW7:BB7"/>
    <mergeCell ref="C8:D8"/>
    <mergeCell ref="E8:F8"/>
    <mergeCell ref="G8:H8"/>
    <mergeCell ref="I8:J8"/>
    <mergeCell ref="K8:L8"/>
    <mergeCell ref="O8:P8"/>
    <mergeCell ref="Q8:R8"/>
    <mergeCell ref="S8:T8"/>
    <mergeCell ref="U8:V8"/>
    <mergeCell ref="W8:X8"/>
    <mergeCell ref="Y8:Z8"/>
    <mergeCell ref="AA8:AB8"/>
    <mergeCell ref="AC8:AD8"/>
    <mergeCell ref="AI8:AJ8"/>
    <mergeCell ref="AM8:AN8"/>
    <mergeCell ref="AQ8:AR8"/>
    <mergeCell ref="AS8:AT8"/>
    <mergeCell ref="AU8:AV8"/>
    <mergeCell ref="AW8:AX8"/>
    <mergeCell ref="AY8:AZ8"/>
    <mergeCell ref="BA8:BB8"/>
    <mergeCell ref="BK8:BL8"/>
    <mergeCell ref="BM8:BN8"/>
    <mergeCell ref="A19:B19"/>
    <mergeCell ref="A4:A9"/>
    <mergeCell ref="B4:B9"/>
    <mergeCell ref="C4:H7"/>
    <mergeCell ref="BG6:BH8"/>
    <mergeCell ref="BI6:BJ8"/>
    <mergeCell ref="BK6:BN7"/>
    <mergeCell ref="M7:N8"/>
    <mergeCell ref="AE7:AF8"/>
    <mergeCell ref="AG7:AH8"/>
    <mergeCell ref="AK7:AL8"/>
    <mergeCell ref="AO7:AP8"/>
    <mergeCell ref="BC7:BD8"/>
    <mergeCell ref="BE7:BF8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3_1_4_1_1" rangeCreator="" othersAccessPermission="edit"/>
    <arrUserId title="Range2_3_4" rangeCreator="" othersAccessPermission="edit"/>
    <arrUserId title="Range2_12_4_1_1" rangeCreator="" othersAccessPermission="edit"/>
    <arrUserId title="Range3_5_4_1_1" rangeCreator="" othersAccessPermission="edit"/>
    <arrUserId title="Range2_1_4_1_1" rangeCreator="" othersAccessPermission="edit"/>
    <arrUserId title="Range2_11_4_1_1" rangeCreator="" othersAccessPermission="edit"/>
    <arrUserId title="Range3_4_4_1_1" rangeCreator="" othersAccessPermission="edit"/>
    <arrUserId title="Range2_11_1" rangeCreator="" othersAccessPermission="edit"/>
    <arrUserId title="Range2_4_4_1_1_1_1" rangeCreator="" othersAccessPermission="edit"/>
    <arrUserId title="Range2_8_4_1_1_1_1" rangeCreator="" othersAccessPermission="edit"/>
    <arrUserId title="Range2_13_4_1_1_1_1" rangeCreator="" othersAccessPermission="edit"/>
    <arrUserId title="Range3_1_4_1_1_1_1" rangeCreator="" othersAccessPermission="edit"/>
    <arrUserId title="Range3_6_4_1_1_1_1" rangeCreator="" othersAccessPermission="edit"/>
    <arrUserId title="Range2_10_4_1_1_1_1" rangeCreator="" othersAccessPermission="edit"/>
    <arrUserId title="Range2_4_4" rangeCreator="" othersAccessPermission="edit"/>
    <arrUserId title="Range2_8_4" rangeCreator="" othersAccessPermission="edit"/>
    <arrUserId title="Range2_13_4" rangeCreator="" othersAccessPermission="edit"/>
    <arrUserId title="Range3_1_4" rangeCreator="" othersAccessPermission="edit"/>
    <arrUserId title="Range3_6_4" rangeCreator="" othersAccessPermission="edit"/>
    <arrUserId title="Range2_10_4" rangeCreator="" othersAccessPermission="edit"/>
    <arrUserId title="Range2_8_4_1_1_1" rangeCreator="" othersAccessPermission="edit"/>
    <arrUserId title="Range3_1_4_1_1_1" rangeCreator="" othersAccessPermission="edit"/>
    <arrUserId title="Range2_10_4_1_1_1" rangeCreator="" othersAccessPermission="edit"/>
    <arrUserId title="Range2_3_4_1" rangeCreator="" othersAccessPermission="edit"/>
    <arrUserId title="Range2_7_4_1_1_1" rangeCreator="" othersAccessPermission="edit"/>
    <arrUserId title="Range2_12_4_1_1_1" rangeCreator="" othersAccessPermission="edit"/>
    <arrUserId title="Range3_12_1_1_1" rangeCreator="" othersAccessPermission="edit"/>
    <arrUserId title="Range3_5_4_1_1_1" rangeCreator="" othersAccessPermission="edit"/>
    <arrUserId title="Range3_9_4_1_1_1" rangeCreator="" othersAccessPermission="edit"/>
    <arrUserId title="Range2_1_4_1_1_2" rangeCreator="" othersAccessPermission="edit"/>
    <arrUserId title="Range2_6_4_1_1_2" rangeCreator="" othersAccessPermission="edit"/>
    <arrUserId title="Range2_11_4_1_1_2" rangeCreator="" othersAccessPermission="edit"/>
    <arrUserId title="Range2_15_4_1_1_2" rangeCreator="" othersAccessPermission="edit"/>
    <arrUserId title="Range3_4_4_1_1_2" rangeCreator="" othersAccessPermission="edit"/>
    <arrUserId title="Range3_8_4_1_1_2" rangeCreator="" othersAccessPermission="edit"/>
    <arrUserId title="Range2_18_1_1_1" rangeCreator="" othersAccessPermission="edit"/>
    <arrUserId title="Range2_3_4_1_1" rangeCreator="" othersAccessPermission="edit"/>
    <arrUserId title="Range2_5_4_1_1_1" rangeCreator="" othersAccessPermission="edit"/>
    <arrUserId title="Range2_7_4_1_1_1_1" rangeCreator="" othersAccessPermission="edit"/>
    <arrUserId title="Range2_9_4_1_1_1" rangeCreator="" othersAccessPermission="edit"/>
    <arrUserId title="Range2_12_4_1_1_1_1" rangeCreator="" othersAccessPermission="edit"/>
    <arrUserId title="Range2_14_4_1_1_1" rangeCreator="" othersAccessPermission="edit"/>
    <arrUserId title="Range3_12_1_1_1_1" rangeCreator="" othersAccessPermission="edit"/>
    <arrUserId title="Range3_3_4_1_1_1" rangeCreator="" othersAccessPermission="edit"/>
    <arrUserId title="Range3_5_4_1_1_1_1" rangeCreator="" othersAccessPermission="edit"/>
    <arrUserId title="Range3_7_4_1_1_1" rangeCreator="" othersAccessPermission="edit"/>
    <arrUserId title="Range3_9_4_1_1_1_1" rangeCreator="" othersAccessPermission="edit"/>
    <arrUserId title="Range2_1_1" rangeCreator="" othersAccessPermission="edit"/>
    <arrUserId title="Range2_4_4_1_1" rangeCreator="" othersAccessPermission="edit"/>
    <arrUserId title="Range2_8_4_1_1" rangeCreator="" othersAccessPermission="edit"/>
    <arrUserId title="Range2_13_4_1_1" rangeCreator="" othersAccessPermission="edit"/>
    <arrUserId title="Range3_1_4_1_1_2" rangeCreator="" othersAccessPermission="edit"/>
    <arrUserId title="Range3_6_4_1_1" rangeCreator="" othersAccessPermission="edit"/>
    <arrUserId title="Range2_10_4_1_1" rangeCreator="" othersAccessPermission="edit"/>
    <arrUserId title="Range2_18_1_1" rangeCreator="" othersAccessPermission="edit"/>
    <arrUserId title="Range2_3_4_2" rangeCreator="" othersAccessPermission="edit"/>
    <arrUserId title="Range2_5_4_1_1" rangeCreator="" othersAccessPermission="edit"/>
    <arrUserId title="Range2_7_4_1_1" rangeCreator="" othersAccessPermission="edit"/>
    <arrUserId title="Range2_9_4_1_1" rangeCreator="" othersAccessPermission="edit"/>
    <arrUserId title="Range2_12_4_1_1_2" rangeCreator="" othersAccessPermission="edit"/>
    <arrUserId title="Range2_14_4_1_1" rangeCreator="" othersAccessPermission="edit"/>
    <arrUserId title="Range3_12_1_1" rangeCreator="" othersAccessPermission="edit"/>
    <arrUserId title="Range3_3_4_1_1" rangeCreator="" othersAccessPermission="edit"/>
    <arrUserId title="Range3_5_4_1_1_2" rangeCreator="" othersAccessPermission="edit"/>
    <arrUserId title="Range3_7_4_1_1" rangeCreator="" othersAccessPermission="edit"/>
    <arrUserId title="Range3_9_4_1_1" rangeCreator="" othersAccessPermission="edit"/>
    <arrUserId title="Range2_1" rangeCreator="" othersAccessPermission="edit"/>
    <arrUserId title="Range2_1_4_1_1_1" rangeCreator="" othersAccessPermission="edit"/>
    <arrUserId title="Range2_4_4_1_1_1" rangeCreator="" othersAccessPermission="edit"/>
    <arrUserId title="Range2_6_4_1_1" rangeCreator="" othersAccessPermission="edit"/>
    <arrUserId title="Range2_8_4_1_1_1_2" rangeCreator="" othersAccessPermission="edit"/>
    <arrUserId title="Range2_11_4_1_1_1" rangeCreator="" othersAccessPermission="edit"/>
    <arrUserId title="Range2_13_4_1_1_1" rangeCreator="" othersAccessPermission="edit"/>
    <arrUserId title="Range2_15_4_1_1" rangeCreator="" othersAccessPermission="edit"/>
    <arrUserId title="Range3_1_4_1_1_1_2" rangeCreator="" othersAccessPermission="edit"/>
    <arrUserId title="Range3_4_4_1_1_1" rangeCreator="" othersAccessPermission="edit"/>
    <arrUserId title="Range3_6_4_1_1_1" rangeCreator="" othersAccessPermission="edit"/>
    <arrUserId title="Range3_8_4_1_1" rangeCreator="" othersAccessPermission="edit"/>
    <arrUserId title="Range2_10_4_1_1_1_2" rangeCreator="" othersAccessPermission="edit"/>
    <arrUserId title="Range2_18_1_1_1_1" rangeCreator="" othersAccessPermission="edit"/>
    <arrUserId title="Range2_1_4_1_1_1_1" rangeCreator="" othersAccessPermission="edit"/>
    <arrUserId title="Range2_3_4_1_2" rangeCreator="" othersAccessPermission="edit"/>
    <arrUserId title="Range2_4_4_1_1_1_1_1" rangeCreator="" othersAccessPermission="edit"/>
    <arrUserId title="Range2_5_4_1_1_1_1" rangeCreator="" othersAccessPermission="edit"/>
    <arrUserId title="Range2_6_4_1_1_1" rangeCreator="" othersAccessPermission="edit"/>
    <arrUserId title="Range2_7_4_1_1_1_2" rangeCreator="" othersAccessPermission="edit"/>
    <arrUserId title="Range2_8_4_1_1_1_1_1" rangeCreator="" othersAccessPermission="edit"/>
    <arrUserId title="Range2_9_4_1_1_1_1" rangeCreator="" othersAccessPermission="edit"/>
    <arrUserId title="Range2_11_4_1_1_1_1" rangeCreator="" othersAccessPermission="edit"/>
    <arrUserId title="Range2_12_4_1_1_1_2" rangeCreator="" othersAccessPermission="edit"/>
    <arrUserId title="Range2_13_4_1_1_1_1_1" rangeCreator="" othersAccessPermission="edit"/>
    <arrUserId title="Range2_14_4_1_1_1_1" rangeCreator="" othersAccessPermission="edit"/>
    <arrUserId title="Range2_15_4_1_1_1" rangeCreator="" othersAccessPermission="edit"/>
    <arrUserId title="Range3_12_1_1_1_2" rangeCreator="" othersAccessPermission="edit"/>
    <arrUserId title="Range3_1_4_1_1_1_1_1" rangeCreator="" othersAccessPermission="edit"/>
    <arrUserId title="Range3_3_4_1_1_1_1" rangeCreator="" othersAccessPermission="edit"/>
    <arrUserId title="Range3_4_4_1_1_1_1" rangeCreator="" othersAccessPermission="edit"/>
    <arrUserId title="Range3_5_4_1_1_1_2" rangeCreator="" othersAccessPermission="edit"/>
    <arrUserId title="Range3_6_4_1_1_1_1_1" rangeCreator="" othersAccessPermission="edit"/>
    <arrUserId title="Range3_7_4_1_1_1_1" rangeCreator="" othersAccessPermission="edit"/>
    <arrUserId title="Range3_8_4_1_1_1" rangeCreator="" othersAccessPermission="edit"/>
    <arrUserId title="Range3_9_4_1_1_1_2" rangeCreator="" othersAccessPermission="edit"/>
    <arrUserId title="Range2_10_4_1_1_1_1_1" rangeCreator="" othersAccessPermission="edit"/>
    <arrUserId title="Range2_1_1_1" rangeCreator="" othersAccessPermission="edit"/>
    <arrUserId title="Range3_8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2025-10-03T05:15:46Z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751FD0C66A27460792B1BF74B3BBB09D_12</vt:lpwstr>
  </property>
  <property fmtid="{D5CDD505-2E9C-101B-9397-08002B2CF9AE}" pid="3" name="KSOProductBuildVer">
    <vt:lpwstr>1049-12.2.0.22549</vt:lpwstr>
  </property>
</Properties>
</file>