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Armavir" sheetId="1" r:id="rId1"/>
  </sheets>
  <definedNames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<sst xmlns="http://schemas.openxmlformats.org/spreadsheetml/2006/main" count="34" uniqueCount="28">
  <si>
    <t>ՏԵՂԵԿԱՏՎՈՒԹՅՈՒՆ</t>
  </si>
  <si>
    <t>ՀՀ  Արմավիրի մարզի Արմավիրի մարզի  համայնքապետարանների , ՏԻՄ-երին ենթակա բյուջետային հիմնարկների, ՀՈԱԿ-ների աշխատողների աշխատավարձերի վերաբերյալ  2025թ. հոկտեմբերի  «31»-ի  դրությամբ</t>
  </si>
  <si>
    <t>հազար դրամ</t>
  </si>
  <si>
    <t>N</t>
  </si>
  <si>
    <t xml:space="preserve">Համայնքի անվանումը </t>
  </si>
  <si>
    <t>Նախորդ տարիների
 պարտքը /30.12.2024թ. դրությամբ/</t>
  </si>
  <si>
    <t xml:space="preserve"> Նախորդ տարիների պարտքի  մարումը
2025թ.
   Ընթացքում</t>
  </si>
  <si>
    <t xml:space="preserve"> Նախորդ տարիների պարտքի  մնացորդը
31,10.2025թ.
   դրությամբ`     4=2-3</t>
  </si>
  <si>
    <t>Ընդամենը
համայնքապետարանների, ՏԻՄ -երին ենթակա բյուջետային հիմնարկների, ՀՈԱԿ-ների աշխատողների աշխատավարձերը 
2025թ. հոկտեմբերի  «31»-ի  դրությամբ</t>
  </si>
  <si>
    <t xml:space="preserve"> Այդ թվում` համայնքապետարանների աշխատողների  աշխատավարձերը  
2025թ. հոկտեմբերի  «31»-ի  դրությամբ</t>
  </si>
  <si>
    <t>Այդ թվում` ՏԻՄ-երին ենթակա  բյուջետային հիմնարկների աշխատողների աշխատավարձերը 
2025թ. հոկտեմբերի  «31»-ի  դրությամբ</t>
  </si>
  <si>
    <t>Այդ թվում` ՀՈԱԿ-ների աշխատողների աշխատավարձերը  2025թ. հոկտեմբերի  «31»-ի  դրությամբ</t>
  </si>
  <si>
    <t>2024թ. ընթացիկ տարվա աշխատավարձի պարտքը
2025թ. հոկտեմբերի  «31»-ի  դրությամբ</t>
  </si>
  <si>
    <t>Ընդամենը աշխատավարձի պարտքը
2025թ. հոկտեմբերի  «31»-ի  դրությամբ(16=4+15)</t>
  </si>
  <si>
    <t>հաշվարկ</t>
  </si>
  <si>
    <t>փաստ</t>
  </si>
  <si>
    <t>Այդ թվում` մանկապարտեզներ</t>
  </si>
  <si>
    <t>հաշվարկ
(5=7+9+11)</t>
  </si>
  <si>
    <t>փաստ
(6=8+10+12)</t>
  </si>
  <si>
    <t>Վաղարշապատ</t>
  </si>
  <si>
    <t>Արաքս</t>
  </si>
  <si>
    <t>Խոյ</t>
  </si>
  <si>
    <t>Փարաքար</t>
  </si>
  <si>
    <t>Ֆերիկ</t>
  </si>
  <si>
    <t>Արմավիր</t>
  </si>
  <si>
    <t>Մեծամոր</t>
  </si>
  <si>
    <t>Բաղրամյան</t>
  </si>
  <si>
    <t>Ընդամենը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</si>
</sst>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176" formatCode="_-* #\.##0.00_-;\-* #\.##0.00_-;_-* &quot;-&quot;??_-;_-@_-"/>
    <numFmt numFmtId="177" formatCode="_-* #\ ##0.00\ &quot;₽&quot;_-;\-* #\ ##0.00\ &quot;₽&quot;_-;_-* &quot;-&quot;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"/>
    <numFmt numFmtId="181" formatCode="_-&quot;$&quot;* #\ ##0.00_-;\-&quot;$&quot;* #\ ##0.00_-;_-&quot;$&quot;* &quot;-&quot;??_-;_-@_-"/>
    <numFmt numFmtId="182" formatCode="0.0"/>
    <numFmt numFmtId="183" formatCode="#\ ##0.0"/>
  </numFmts>
  <fonts count="31">
    <font>
      <sz val="11"/>
      <color theme="1"/>
      <name val="Calibri"/>
      <charset val="204"/>
      <scheme val="minor"/>
    </font>
    <font>
      <sz val="12"/>
      <color indexed="63"/>
      <name val="GHEA Grapalat"/>
      <charset val="134"/>
    </font>
    <font>
      <sz val="12"/>
      <name val="GHEA Grapalat"/>
      <charset val="134"/>
    </font>
    <font>
      <sz val="12"/>
      <color theme="1"/>
      <name val="GHEA Grapalat"/>
      <charset val="134"/>
    </font>
    <font>
      <sz val="12"/>
      <color indexed="8"/>
      <name val="GHEA Grapalat"/>
      <charset val="134"/>
    </font>
    <font>
      <sz val="12"/>
      <color indexed="8"/>
      <name val="GHEA Grapalat"/>
      <charset val="0"/>
    </font>
    <font>
      <sz val="12"/>
      <color theme="1"/>
      <name val="GHEA Grapalat"/>
      <charset val="0"/>
    </font>
    <font>
      <sz val="12"/>
      <name val="GHEA Grapalat"/>
      <charset val="0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204"/>
    </font>
    <font>
      <sz val="10"/>
      <name val="Arial LatArm"/>
      <charset val="134"/>
    </font>
    <font>
      <sz val="10"/>
      <name val="Arial"/>
      <charset val="20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8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1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6" borderId="18" applyNumberFormat="0" applyAlignment="0" applyProtection="0">
      <alignment vertical="center"/>
    </xf>
    <xf numFmtId="0" fontId="19" fillId="6" borderId="17" applyNumberFormat="0" applyAlignment="0" applyProtection="0">
      <alignment vertical="center"/>
    </xf>
    <xf numFmtId="0" fontId="20" fillId="7" borderId="19" applyNumberFormat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0" fillId="0" borderId="0"/>
    <xf numFmtId="0" fontId="28" fillId="0" borderId="0"/>
    <xf numFmtId="180" fontId="29" fillId="0" borderId="11" applyFill="0" applyProtection="0">
      <alignment horizontal="right" vertical="center"/>
    </xf>
    <xf numFmtId="0" fontId="30" fillId="0" borderId="0"/>
  </cellStyleXfs>
  <cellXfs count="53">
    <xf numFmtId="0" fontId="0" fillId="0" borderId="0" xfId="0"/>
    <xf numFmtId="0" fontId="1" fillId="2" borderId="0" xfId="0" applyFont="1" applyFill="1"/>
    <xf numFmtId="0" fontId="1" fillId="2" borderId="0" xfId="0" applyFont="1" applyFill="1" applyBorder="1"/>
    <xf numFmtId="0" fontId="2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181" fontId="2" fillId="2" borderId="1" xfId="2" applyNumberFormat="1" applyFont="1" applyFill="1" applyBorder="1" applyAlignment="1">
      <alignment vertical="center" wrapText="1"/>
    </xf>
    <xf numFmtId="181" fontId="3" fillId="2" borderId="1" xfId="2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4" fillId="2" borderId="2" xfId="50" applyFont="1" applyFill="1" applyBorder="1" applyAlignment="1">
      <alignment horizontal="center" vertical="center"/>
    </xf>
    <xf numFmtId="182" fontId="3" fillId="2" borderId="10" xfId="0" applyNumberFormat="1" applyFont="1" applyFill="1" applyBorder="1" applyAlignment="1">
      <alignment horizontal="left" vertical="center" wrapText="1"/>
    </xf>
    <xf numFmtId="182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83" fontId="4" fillId="2" borderId="2" xfId="50" applyNumberFormat="1" applyFont="1" applyFill="1" applyBorder="1" applyAlignment="1">
      <alignment horizontal="center" vertical="center"/>
    </xf>
    <xf numFmtId="182" fontId="5" fillId="0" borderId="2" xfId="0" applyNumberFormat="1" applyFont="1" applyFill="1" applyBorder="1" applyAlignment="1">
      <alignment horizontal="center" vertical="center"/>
    </xf>
    <xf numFmtId="183" fontId="6" fillId="2" borderId="2" xfId="0" applyNumberFormat="1" applyFont="1" applyFill="1" applyBorder="1" applyAlignment="1">
      <alignment horizontal="center" vertical="center"/>
    </xf>
    <xf numFmtId="183" fontId="4" fillId="3" borderId="2" xfId="50" applyNumberFormat="1" applyFont="1" applyFill="1" applyBorder="1" applyAlignment="1">
      <alignment horizontal="center" vertical="center"/>
    </xf>
    <xf numFmtId="183" fontId="7" fillId="2" borderId="2" xfId="0" applyNumberFormat="1" applyFont="1" applyFill="1" applyBorder="1" applyAlignment="1" applyProtection="1">
      <alignment horizontal="center" vertical="center"/>
    </xf>
    <xf numFmtId="183" fontId="7" fillId="0" borderId="11" xfId="51" applyNumberFormat="1" applyFont="1" applyFill="1" applyBorder="1" applyAlignment="1">
      <alignment horizontal="center" vertical="center"/>
    </xf>
    <xf numFmtId="183" fontId="7" fillId="2" borderId="2" xfId="5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183" fontId="4" fillId="2" borderId="2" xfId="0" applyNumberFormat="1" applyFont="1" applyFill="1" applyBorder="1" applyAlignment="1">
      <alignment horizontal="center" vertical="center"/>
    </xf>
    <xf numFmtId="0" fontId="2" fillId="2" borderId="0" xfId="0" applyFont="1" applyFill="1" applyAlignment="1"/>
    <xf numFmtId="0" fontId="2" fillId="2" borderId="0" xfId="0" applyFont="1" applyFill="1" applyBorder="1" applyAlignment="1">
      <alignment vertical="center" wrapText="1"/>
    </xf>
    <xf numFmtId="181" fontId="2" fillId="2" borderId="1" xfId="2" applyNumberFormat="1" applyFont="1" applyFill="1" applyBorder="1" applyAlignment="1">
      <alignment horizontal="center" vertical="center" wrapText="1"/>
    </xf>
    <xf numFmtId="181" fontId="2" fillId="2" borderId="0" xfId="2" applyNumberFormat="1" applyFont="1" applyFill="1" applyBorder="1" applyAlignment="1">
      <alignment wrapText="1"/>
    </xf>
    <xf numFmtId="181" fontId="2" fillId="2" borderId="0" xfId="2" applyNumberFormat="1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183" fontId="4" fillId="3" borderId="2" xfId="0" applyNumberFormat="1" applyFont="1" applyFill="1" applyBorder="1" applyAlignment="1">
      <alignment horizontal="center" vertical="center"/>
    </xf>
    <xf numFmtId="183" fontId="7" fillId="2" borderId="2" xfId="52" applyNumberFormat="1" applyFont="1" applyFill="1" applyBorder="1" applyAlignment="1">
      <alignment horizontal="center" vertical="center"/>
    </xf>
    <xf numFmtId="182" fontId="7" fillId="2" borderId="2" xfId="0" applyNumberFormat="1" applyFont="1" applyFill="1" applyBorder="1" applyAlignment="1">
      <alignment horizontal="center"/>
    </xf>
    <xf numFmtId="183" fontId="7" fillId="2" borderId="2" xfId="0" applyNumberFormat="1" applyFont="1" applyFill="1" applyBorder="1" applyAlignment="1">
      <alignment horizontal="center"/>
    </xf>
    <xf numFmtId="182" fontId="7" fillId="0" borderId="2" xfId="0" applyNumberFormat="1" applyFont="1" applyFill="1" applyBorder="1" applyAlignment="1">
      <alignment horizontal="center"/>
    </xf>
    <xf numFmtId="183" fontId="2" fillId="2" borderId="0" xfId="0" applyNumberFormat="1" applyFont="1" applyFill="1"/>
    <xf numFmtId="182" fontId="2" fillId="2" borderId="0" xfId="0" applyNumberFormat="1" applyFont="1" applyFill="1"/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Normal 2" xfId="49"/>
    <cellStyle name="Normal 2 2" xfId="50"/>
    <cellStyle name="rgt_arm14_Money_900" xfId="51"/>
    <cellStyle name="Обычный 4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tabSelected="1" workbookViewId="0">
      <pane xSplit="2" ySplit="7" topLeftCell="C8" activePane="bottomRight" state="frozen"/>
      <selection/>
      <selection pane="topRight"/>
      <selection pane="bottomLeft"/>
      <selection pane="bottomRight" activeCell="G18" sqref="G18"/>
    </sheetView>
  </sheetViews>
  <sheetFormatPr defaultColWidth="9" defaultRowHeight="17.4"/>
  <cols>
    <col min="1" max="1" width="4.33333333333333" style="3" customWidth="1"/>
    <col min="2" max="2" width="21" style="4" customWidth="1"/>
    <col min="3" max="4" width="14.2222222222222" style="3" customWidth="1"/>
    <col min="5" max="5" width="15.8888888888889" style="3" customWidth="1"/>
    <col min="6" max="6" width="14.2222222222222" style="3" customWidth="1"/>
    <col min="7" max="7" width="18.6666666666667" style="3" customWidth="1"/>
    <col min="8" max="15" width="14.2222222222222" style="3" customWidth="1"/>
    <col min="16" max="16" width="21.8888888888889" style="3" customWidth="1"/>
    <col min="17" max="17" width="21.7777777777778" style="3" customWidth="1"/>
    <col min="18" max="135" width="14.2222222222222" style="3" customWidth="1"/>
    <col min="136" max="136" width="8.88888888888889" style="3"/>
    <col min="137" max="137" width="15.2222222222222" style="3" customWidth="1"/>
    <col min="138" max="138" width="14.6666666666667" style="3" customWidth="1"/>
    <col min="139" max="139" width="13.3333333333333" style="3" customWidth="1"/>
    <col min="140" max="140" width="12.1111111111111" style="3" customWidth="1"/>
    <col min="141" max="141" width="15.1111111111111" style="3" customWidth="1"/>
    <col min="142" max="16384" width="8.88888888888889" style="3"/>
  </cols>
  <sheetData>
    <row r="1" s="1" customForma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37"/>
      <c r="M1" s="37"/>
      <c r="N1" s="37"/>
      <c r="O1" s="37"/>
      <c r="P1" s="37"/>
    </row>
    <row r="2" s="1" customFormat="1" ht="36" customHeight="1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38"/>
      <c r="M2" s="38"/>
      <c r="N2" s="38"/>
      <c r="O2" s="38"/>
      <c r="P2" s="38"/>
      <c r="Q2" s="38"/>
    </row>
    <row r="3" s="2" customFormat="1" ht="16.2" customHeight="1" spans="1:17">
      <c r="A3" s="7"/>
      <c r="B3" s="8"/>
      <c r="C3" s="7"/>
      <c r="D3" s="7"/>
      <c r="E3" s="7"/>
      <c r="F3" s="7"/>
      <c r="G3" s="7"/>
      <c r="H3" s="7"/>
      <c r="I3" s="7"/>
      <c r="J3" s="39" t="s">
        <v>2</v>
      </c>
      <c r="K3" s="39"/>
      <c r="L3" s="40"/>
      <c r="M3" s="40"/>
      <c r="N3" s="40"/>
      <c r="O3" s="40"/>
      <c r="P3" s="41"/>
      <c r="Q3" s="40"/>
    </row>
    <row r="4" s="1" customFormat="1" ht="60.6" customHeight="1" spans="1:17">
      <c r="A4" s="9" t="s">
        <v>3</v>
      </c>
      <c r="B4" s="10" t="s">
        <v>4</v>
      </c>
      <c r="C4" s="11" t="s">
        <v>5</v>
      </c>
      <c r="D4" s="11" t="s">
        <v>6</v>
      </c>
      <c r="E4" s="11" t="s">
        <v>7</v>
      </c>
      <c r="F4" s="12" t="s">
        <v>8</v>
      </c>
      <c r="G4" s="13"/>
      <c r="H4" s="12" t="s">
        <v>9</v>
      </c>
      <c r="I4" s="13"/>
      <c r="J4" s="12" t="s">
        <v>10</v>
      </c>
      <c r="K4" s="13"/>
      <c r="L4" s="42" t="s">
        <v>11</v>
      </c>
      <c r="M4" s="43"/>
      <c r="N4" s="43"/>
      <c r="O4" s="43"/>
      <c r="P4" s="11" t="s">
        <v>12</v>
      </c>
      <c r="Q4" s="11" t="s">
        <v>13</v>
      </c>
    </row>
    <row r="5" s="1" customFormat="1" ht="96" customHeight="1" spans="1:17">
      <c r="A5" s="9"/>
      <c r="B5" s="10"/>
      <c r="C5" s="14"/>
      <c r="D5" s="14"/>
      <c r="E5" s="14"/>
      <c r="F5" s="15"/>
      <c r="G5" s="16"/>
      <c r="H5" s="15"/>
      <c r="I5" s="16"/>
      <c r="J5" s="15"/>
      <c r="K5" s="16"/>
      <c r="L5" s="44" t="s">
        <v>14</v>
      </c>
      <c r="M5" s="44" t="s">
        <v>15</v>
      </c>
      <c r="N5" s="42" t="s">
        <v>16</v>
      </c>
      <c r="O5" s="45"/>
      <c r="P5" s="14"/>
      <c r="Q5" s="14"/>
    </row>
    <row r="6" s="1" customFormat="1" ht="30.6" customHeight="1" spans="1:17">
      <c r="A6" s="9"/>
      <c r="B6" s="10"/>
      <c r="C6" s="17"/>
      <c r="D6" s="17"/>
      <c r="E6" s="17"/>
      <c r="F6" s="9" t="s">
        <v>17</v>
      </c>
      <c r="G6" s="9" t="s">
        <v>18</v>
      </c>
      <c r="H6" s="9" t="s">
        <v>14</v>
      </c>
      <c r="I6" s="9" t="s">
        <v>15</v>
      </c>
      <c r="J6" s="9" t="s">
        <v>14</v>
      </c>
      <c r="K6" s="9" t="s">
        <v>15</v>
      </c>
      <c r="L6" s="20"/>
      <c r="M6" s="20"/>
      <c r="N6" s="9" t="s">
        <v>14</v>
      </c>
      <c r="O6" s="9" t="s">
        <v>15</v>
      </c>
      <c r="P6" s="17"/>
      <c r="Q6" s="17"/>
    </row>
    <row r="7" s="1" customFormat="1" spans="1:17">
      <c r="A7" s="18"/>
      <c r="B7" s="19">
        <v>1</v>
      </c>
      <c r="C7" s="20">
        <v>2</v>
      </c>
      <c r="D7" s="20">
        <v>3</v>
      </c>
      <c r="E7" s="20">
        <v>4</v>
      </c>
      <c r="F7" s="20">
        <v>5</v>
      </c>
      <c r="G7" s="20">
        <v>6</v>
      </c>
      <c r="H7" s="20">
        <v>7</v>
      </c>
      <c r="I7" s="20">
        <v>8</v>
      </c>
      <c r="J7" s="20">
        <v>9</v>
      </c>
      <c r="K7" s="20">
        <v>10</v>
      </c>
      <c r="L7" s="20">
        <v>11</v>
      </c>
      <c r="M7" s="20">
        <v>12</v>
      </c>
      <c r="N7" s="20">
        <v>13</v>
      </c>
      <c r="O7" s="20">
        <v>14</v>
      </c>
      <c r="P7" s="20">
        <v>15</v>
      </c>
      <c r="Q7" s="20">
        <v>16</v>
      </c>
    </row>
    <row r="8" s="3" customFormat="1" spans="1:20">
      <c r="A8" s="21">
        <v>1</v>
      </c>
      <c r="B8" s="22" t="s">
        <v>19</v>
      </c>
      <c r="C8" s="23">
        <v>0</v>
      </c>
      <c r="D8" s="24">
        <v>0</v>
      </c>
      <c r="E8" s="23">
        <f t="shared" ref="E8:E15" si="0">C8-D8</f>
        <v>0</v>
      </c>
      <c r="F8" s="25">
        <f t="shared" ref="F8:F15" si="1">H8+J8+L8</f>
        <v>1257780</v>
      </c>
      <c r="G8" s="25">
        <f t="shared" ref="G8:G15" si="2">I8+K8+M8</f>
        <v>1257780</v>
      </c>
      <c r="H8" s="26">
        <v>224427.3</v>
      </c>
      <c r="I8" s="26">
        <v>224427.3</v>
      </c>
      <c r="J8" s="26">
        <v>357733.1</v>
      </c>
      <c r="K8" s="26">
        <v>357733.1</v>
      </c>
      <c r="L8" s="26">
        <v>675619.6</v>
      </c>
      <c r="M8" s="26">
        <v>675619.6</v>
      </c>
      <c r="N8" s="26">
        <v>291544.5</v>
      </c>
      <c r="O8" s="26">
        <v>291544.5</v>
      </c>
      <c r="P8" s="25">
        <f t="shared" ref="P8:P15" si="3">F8-G8</f>
        <v>0</v>
      </c>
      <c r="Q8" s="25">
        <f t="shared" ref="Q8:Q15" si="4">E8+P8</f>
        <v>0</v>
      </c>
      <c r="R8" s="51"/>
      <c r="S8" s="52"/>
      <c r="T8" s="51"/>
    </row>
    <row r="9" s="3" customFormat="1" spans="1:20">
      <c r="A9" s="21">
        <v>2</v>
      </c>
      <c r="B9" s="22" t="s">
        <v>20</v>
      </c>
      <c r="C9" s="23">
        <v>0</v>
      </c>
      <c r="D9" s="23">
        <v>0</v>
      </c>
      <c r="E9" s="23">
        <f t="shared" si="0"/>
        <v>0</v>
      </c>
      <c r="F9" s="25">
        <f t="shared" si="1"/>
        <v>459082.3</v>
      </c>
      <c r="G9" s="25">
        <f t="shared" si="2"/>
        <v>459082.3</v>
      </c>
      <c r="H9" s="27">
        <v>194081</v>
      </c>
      <c r="I9" s="27">
        <v>194081</v>
      </c>
      <c r="J9" s="27">
        <v>17626.5</v>
      </c>
      <c r="K9" s="27">
        <v>17626.5</v>
      </c>
      <c r="L9" s="27">
        <v>247374.8</v>
      </c>
      <c r="M9" s="27">
        <v>247374.8</v>
      </c>
      <c r="N9" s="27">
        <v>159607.5</v>
      </c>
      <c r="O9" s="27">
        <v>159607.5</v>
      </c>
      <c r="P9" s="25">
        <f t="shared" si="3"/>
        <v>0</v>
      </c>
      <c r="Q9" s="25">
        <f t="shared" si="4"/>
        <v>0</v>
      </c>
      <c r="R9" s="51"/>
      <c r="S9" s="52"/>
      <c r="T9" s="51"/>
    </row>
    <row r="10" s="3" customFormat="1" spans="1:20">
      <c r="A10" s="21">
        <v>3</v>
      </c>
      <c r="B10" s="22" t="s">
        <v>21</v>
      </c>
      <c r="C10" s="23">
        <v>0</v>
      </c>
      <c r="D10" s="24">
        <v>0</v>
      </c>
      <c r="E10" s="23">
        <f t="shared" si="0"/>
        <v>0</v>
      </c>
      <c r="F10" s="25">
        <f t="shared" si="1"/>
        <v>574266.286</v>
      </c>
      <c r="G10" s="25">
        <f t="shared" si="2"/>
        <v>574266.286</v>
      </c>
      <c r="H10" s="28">
        <v>302553.149</v>
      </c>
      <c r="I10" s="28">
        <v>302553.149</v>
      </c>
      <c r="J10" s="46">
        <v>116989.837</v>
      </c>
      <c r="K10" s="46">
        <v>116989.837</v>
      </c>
      <c r="L10" s="46">
        <v>154723.3</v>
      </c>
      <c r="M10" s="46">
        <v>154723.3</v>
      </c>
      <c r="N10" s="46">
        <v>83491.2</v>
      </c>
      <c r="O10" s="46">
        <v>83491.2</v>
      </c>
      <c r="P10" s="25">
        <f t="shared" si="3"/>
        <v>0</v>
      </c>
      <c r="Q10" s="25">
        <f t="shared" si="4"/>
        <v>0</v>
      </c>
      <c r="R10" s="51"/>
      <c r="S10" s="52"/>
      <c r="T10" s="51"/>
    </row>
    <row r="11" s="3" customFormat="1" spans="1:20">
      <c r="A11" s="21">
        <v>4</v>
      </c>
      <c r="B11" s="22" t="s">
        <v>22</v>
      </c>
      <c r="C11" s="23">
        <v>0</v>
      </c>
      <c r="D11" s="24">
        <v>0</v>
      </c>
      <c r="E11" s="23">
        <f t="shared" si="0"/>
        <v>0</v>
      </c>
      <c r="F11" s="25">
        <f t="shared" si="1"/>
        <v>568059</v>
      </c>
      <c r="G11" s="25">
        <f t="shared" si="2"/>
        <v>568059</v>
      </c>
      <c r="H11" s="29">
        <v>199918.7</v>
      </c>
      <c r="I11" s="29">
        <v>199918.7</v>
      </c>
      <c r="J11" s="29">
        <v>55013.7</v>
      </c>
      <c r="K11" s="29">
        <v>55013.7</v>
      </c>
      <c r="L11" s="29">
        <v>313126.6</v>
      </c>
      <c r="M11" s="29">
        <v>313126.6</v>
      </c>
      <c r="N11" s="29">
        <v>195440.7</v>
      </c>
      <c r="O11" s="29">
        <v>195440.7</v>
      </c>
      <c r="P11" s="25">
        <f t="shared" si="3"/>
        <v>0</v>
      </c>
      <c r="Q11" s="25">
        <f t="shared" si="4"/>
        <v>0</v>
      </c>
      <c r="R11" s="51"/>
      <c r="S11" s="52"/>
      <c r="T11" s="51"/>
    </row>
    <row r="12" s="3" customFormat="1" spans="1:20">
      <c r="A12" s="21">
        <v>5</v>
      </c>
      <c r="B12" s="22" t="s">
        <v>23</v>
      </c>
      <c r="C12" s="23">
        <v>0</v>
      </c>
      <c r="D12" s="24">
        <v>0</v>
      </c>
      <c r="E12" s="23">
        <f t="shared" si="0"/>
        <v>0</v>
      </c>
      <c r="F12" s="25">
        <f t="shared" si="1"/>
        <v>15820.43</v>
      </c>
      <c r="G12" s="25">
        <f t="shared" si="2"/>
        <v>15820.43</v>
      </c>
      <c r="H12" s="30">
        <v>15820.43</v>
      </c>
      <c r="I12" s="30">
        <v>15820.43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25">
        <f t="shared" si="3"/>
        <v>0</v>
      </c>
      <c r="Q12" s="25">
        <f t="shared" si="4"/>
        <v>0</v>
      </c>
      <c r="R12" s="51"/>
      <c r="S12" s="52"/>
      <c r="T12" s="51"/>
    </row>
    <row r="13" s="3" customFormat="1" spans="1:20">
      <c r="A13" s="21">
        <v>6</v>
      </c>
      <c r="B13" s="22" t="s">
        <v>24</v>
      </c>
      <c r="C13" s="23">
        <v>0</v>
      </c>
      <c r="D13" s="24">
        <v>0</v>
      </c>
      <c r="E13" s="23">
        <f t="shared" si="0"/>
        <v>0</v>
      </c>
      <c r="F13" s="25">
        <f t="shared" si="1"/>
        <v>1087405.702</v>
      </c>
      <c r="G13" s="25">
        <f t="shared" si="2"/>
        <v>1087405.702</v>
      </c>
      <c r="H13" s="31">
        <v>217866.797</v>
      </c>
      <c r="I13" s="31">
        <v>217866.797</v>
      </c>
      <c r="J13" s="31">
        <v>157193.005</v>
      </c>
      <c r="K13" s="31">
        <v>157193.005</v>
      </c>
      <c r="L13" s="47">
        <v>712345.9</v>
      </c>
      <c r="M13" s="47">
        <v>712345.9</v>
      </c>
      <c r="N13" s="47">
        <v>437795.2</v>
      </c>
      <c r="O13" s="47">
        <v>437795.2</v>
      </c>
      <c r="P13" s="25">
        <f t="shared" si="3"/>
        <v>0</v>
      </c>
      <c r="Q13" s="25">
        <f t="shared" si="4"/>
        <v>0</v>
      </c>
      <c r="R13" s="51"/>
      <c r="S13" s="52"/>
      <c r="T13" s="51"/>
    </row>
    <row r="14" s="3" customFormat="1" spans="1:20">
      <c r="A14" s="21">
        <v>7</v>
      </c>
      <c r="B14" s="22" t="s">
        <v>25</v>
      </c>
      <c r="C14" s="23">
        <v>8090.8</v>
      </c>
      <c r="D14" s="23">
        <v>8090.8</v>
      </c>
      <c r="E14" s="23">
        <f t="shared" si="0"/>
        <v>0</v>
      </c>
      <c r="F14" s="25">
        <f t="shared" si="1"/>
        <v>1324543.1</v>
      </c>
      <c r="G14" s="25">
        <f t="shared" si="2"/>
        <v>1249420.6</v>
      </c>
      <c r="H14" s="32">
        <v>505853.8</v>
      </c>
      <c r="I14" s="32">
        <v>492026.9</v>
      </c>
      <c r="J14" s="32">
        <v>23020</v>
      </c>
      <c r="K14" s="32">
        <v>23020</v>
      </c>
      <c r="L14" s="32">
        <v>795669.3</v>
      </c>
      <c r="M14" s="32">
        <v>734373.7</v>
      </c>
      <c r="N14" s="48">
        <v>327677.5</v>
      </c>
      <c r="O14" s="48">
        <v>288789.4</v>
      </c>
      <c r="P14" s="49">
        <f t="shared" si="3"/>
        <v>75122.5</v>
      </c>
      <c r="Q14" s="25">
        <f t="shared" si="4"/>
        <v>75122.5</v>
      </c>
      <c r="R14" s="51"/>
      <c r="S14" s="52"/>
      <c r="T14" s="51"/>
    </row>
    <row r="15" s="3" customFormat="1" spans="1:20">
      <c r="A15" s="21">
        <v>8</v>
      </c>
      <c r="B15" s="22" t="s">
        <v>26</v>
      </c>
      <c r="C15" s="23">
        <v>0</v>
      </c>
      <c r="D15" s="24">
        <v>0</v>
      </c>
      <c r="E15" s="23">
        <f t="shared" si="0"/>
        <v>0</v>
      </c>
      <c r="F15" s="25">
        <f t="shared" si="1"/>
        <v>399975</v>
      </c>
      <c r="G15" s="25">
        <f t="shared" si="2"/>
        <v>399975</v>
      </c>
      <c r="H15" s="33">
        <v>197366.1</v>
      </c>
      <c r="I15" s="33">
        <v>197366.1</v>
      </c>
      <c r="J15" s="50">
        <v>63446.9</v>
      </c>
      <c r="K15" s="50">
        <v>63446.9</v>
      </c>
      <c r="L15" s="33">
        <v>139162</v>
      </c>
      <c r="M15" s="33">
        <v>139162</v>
      </c>
      <c r="N15" s="50">
        <v>108703.6</v>
      </c>
      <c r="O15" s="50">
        <v>108703.6</v>
      </c>
      <c r="P15" s="25">
        <f t="shared" si="3"/>
        <v>0</v>
      </c>
      <c r="Q15" s="25">
        <f t="shared" si="4"/>
        <v>0</v>
      </c>
      <c r="R15" s="51"/>
      <c r="S15" s="52"/>
      <c r="T15" s="51"/>
    </row>
    <row r="16" s="3" customFormat="1" spans="1:20">
      <c r="A16" s="34"/>
      <c r="B16" s="35" t="s">
        <v>27</v>
      </c>
      <c r="C16" s="36">
        <f t="shared" ref="C16:Q16" si="5">SUM(C8:C15)</f>
        <v>8090.8</v>
      </c>
      <c r="D16" s="36">
        <f t="shared" si="5"/>
        <v>8090.8</v>
      </c>
      <c r="E16" s="36">
        <f t="shared" si="5"/>
        <v>0</v>
      </c>
      <c r="F16" s="36">
        <f t="shared" si="5"/>
        <v>5686931.818</v>
      </c>
      <c r="G16" s="36">
        <f t="shared" si="5"/>
        <v>5611809.318</v>
      </c>
      <c r="H16" s="36">
        <f t="shared" si="5"/>
        <v>1857887.276</v>
      </c>
      <c r="I16" s="36">
        <f t="shared" si="5"/>
        <v>1844060.376</v>
      </c>
      <c r="J16" s="36">
        <f t="shared" si="5"/>
        <v>791023.042</v>
      </c>
      <c r="K16" s="36">
        <f t="shared" si="5"/>
        <v>791023.042</v>
      </c>
      <c r="L16" s="36">
        <f t="shared" si="5"/>
        <v>3038021.5</v>
      </c>
      <c r="M16" s="36">
        <f t="shared" si="5"/>
        <v>2976725.9</v>
      </c>
      <c r="N16" s="36">
        <f t="shared" si="5"/>
        <v>1604260.2</v>
      </c>
      <c r="O16" s="36">
        <f t="shared" si="5"/>
        <v>1565372.1</v>
      </c>
      <c r="P16" s="36">
        <f t="shared" si="5"/>
        <v>75122.5</v>
      </c>
      <c r="Q16" s="36">
        <f t="shared" si="5"/>
        <v>75122.5</v>
      </c>
      <c r="R16" s="51"/>
      <c r="S16" s="51"/>
      <c r="T16" s="51"/>
    </row>
  </sheetData>
  <protectedRanges>
    <protectedRange sqref="J15:K15" name="Range4_5_1_2_2_1_1_1_1_1_1_1_1_2_1_1_1_1_1_1_1_1_1_1_1_1_1_1_1_1_1_1_1_1_1_1_1_1_1_1_1_1"/>
    <protectedRange sqref="J15:K15" name="Range4_5_1_2_2_1_1_1_1_1_1_1_1_2_1_1_1_1_1_1_1_1_1_1_1_1_1_1_1_1_1_1_1_1_1_1_1_1_1_1_1"/>
    <protectedRange sqref="O10 M10" name="Range4_5_1_2_2_1_1_1_1_1_1_1_1_2_1_1_1_1_1_1_1_1_1_1_1_1_1_1_1_1_1_1_1_1_1_1_1_1"/>
  </protectedRanges>
  <mergeCells count="17">
    <mergeCell ref="A1:K1"/>
    <mergeCell ref="A2:K2"/>
    <mergeCell ref="J3:K3"/>
    <mergeCell ref="L4:O4"/>
    <mergeCell ref="N5:O5"/>
    <mergeCell ref="A4:A6"/>
    <mergeCell ref="B4:B6"/>
    <mergeCell ref="C4:C6"/>
    <mergeCell ref="D4:D6"/>
    <mergeCell ref="E4:E6"/>
    <mergeCell ref="L5:L6"/>
    <mergeCell ref="M5:M6"/>
    <mergeCell ref="P4:P6"/>
    <mergeCell ref="Q4:Q6"/>
    <mergeCell ref="F4:G5"/>
    <mergeCell ref="H4:I5"/>
    <mergeCell ref="J4:K5"/>
  </mergeCells>
  <pageMargins left="0.7" right="0.7" top="0.75" bottom="0.75" header="0.3" footer="0.3"/>
  <pageSetup paperSize="9" orientation="portrait" horizontalDpi="180" verticalDpi="18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Range4_5_1_2_2_1_1_1_1_1_1_1_1_2_1_1_1_1_1_1_1_1_1_1_1_1_1_1_1_1_1_1_1_1_1_1_1_1_1_1_1_1" rangeCreator="" othersAccessPermission="edit"/>
    <arrUserId title="Range4_5_1_2_2_1_1_1_1_1_1_1_1_2_1_1_1_1_1_1_1_1_1_1_1_1_1_1_1_1_1_1_1_1_1_1_1_1_1_1_1" rangeCreator="" othersAccessPermission="edit"/>
    <arrUserId title="Range4_5_1_2_2_1_1_1_1_1_1_1_1_2_1_1_1_1_1_1_1_1_1_1_1_1_1_1_1_1_1_1_1_1_1_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Armavir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HAdmin</cp:lastModifiedBy>
  <dcterms:created xsi:type="dcterms:W3CDTF">2006-09-28T05:33:00Z</dcterms:created>
  <dcterms:modified xsi:type="dcterms:W3CDTF">2025-11-07T05:29:57Z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A88595A99D8743ECB94BBA6332A2DA64_12</vt:lpwstr>
  </property>
  <property fmtid="{D5CDD505-2E9C-101B-9397-08002B2CF9AE}" pid="3" name="KSOProductBuildVer">
    <vt:lpwstr>1049-12.2.0.23155</vt:lpwstr>
  </property>
</Properties>
</file>