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<sst xmlns="http://schemas.openxmlformats.org/spreadsheetml/2006/main" count="46" uniqueCount="39">
  <si>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30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12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2025թ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</si>
  <si>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</si>
  <si>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</si>
  <si>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</si>
  <si>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</si>
  <si>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</si>
  <si>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</si>
  <si>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</si>
  <si>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</si>
  <si>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</si>
  <si>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</si>
  <si>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</si>
  <si>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</si>
  <si>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</si>
  <si>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</si>
  <si>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</si>
  <si>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</si>
  <si>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</si>
  <si>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</si>
  <si>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</si>
  <si>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</si>
  <si>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</si>
  <si>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</si>
  <si>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</si>
  <si>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</si>
  <si>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</si>
  <si>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t>30.12.2024թ.</t>
  </si>
  <si>
    <t>30.12.2025թ.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</si>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</sst>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  <numFmt numFmtId="182" formatCode="0.0_ "/>
  </numFmts>
  <fonts count="38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sz val="12"/>
      <name val="GHEA Grapalat"/>
      <charset val="0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1"/>
      <name val="GHEA Grapalat"/>
      <charset val="0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b/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0" fillId="0" borderId="0"/>
    <xf numFmtId="0" fontId="36" fillId="0" borderId="0"/>
    <xf numFmtId="0" fontId="13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82" fontId="5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180" fontId="1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C11" sqref="C11"/>
    </sheetView>
  </sheetViews>
  <sheetFormatPr defaultColWidth="8.1969696969697" defaultRowHeight="15"/>
  <cols>
    <col min="1" max="1" width="4" style="10" customWidth="1"/>
    <col min="2" max="2" width="17.5984848484848" style="10" customWidth="1"/>
    <col min="3" max="3" width="11.5984848484848" style="10" customWidth="1"/>
    <col min="4" max="4" width="11.6969696969697" style="10" customWidth="1"/>
    <col min="5" max="5" width="11.4015151515152" style="10" customWidth="1"/>
    <col min="6" max="6" width="12.5" style="10" customWidth="1"/>
    <col min="7" max="7" width="10.9015151515152" style="10" hidden="1" customWidth="1"/>
    <col min="8" max="8" width="12.6969696969697" style="10" hidden="1" customWidth="1"/>
    <col min="9" max="9" width="11.4015151515152" style="10" customWidth="1"/>
    <col min="10" max="10" width="10.5" style="10" customWidth="1"/>
    <col min="11" max="11" width="12.2954545454545" style="10" customWidth="1"/>
    <col min="12" max="12" width="10.9015151515152" style="10" customWidth="1"/>
    <col min="13" max="13" width="10.2954545454545" style="10" customWidth="1"/>
    <col min="14" max="14" width="10.9015151515152" style="10" customWidth="1"/>
    <col min="15" max="18" width="13.5" style="10" customWidth="1"/>
    <col min="19" max="19" width="12.1969696969697" style="10" customWidth="1"/>
    <col min="20" max="20" width="11.7954545454545" style="10" customWidth="1"/>
    <col min="21" max="21" width="12" style="10" customWidth="1"/>
    <col min="22" max="22" width="12.2954545454545" style="10" customWidth="1"/>
    <col min="23" max="23" width="11.2954545454545" style="10" customWidth="1"/>
    <col min="24" max="24" width="10.2954545454545" style="10" customWidth="1"/>
    <col min="25" max="25" width="12.9015151515152" style="10" customWidth="1"/>
    <col min="26" max="28" width="11.9015151515152" style="10" customWidth="1"/>
    <col min="29" max="30" width="11.6969696969697" style="10" customWidth="1"/>
    <col min="31" max="31" width="10.1969696969697" style="10" customWidth="1"/>
    <col min="32" max="32" width="10.6969696969697" style="10" customWidth="1"/>
    <col min="33" max="34" width="13.9015151515152" style="10" customWidth="1"/>
    <col min="35" max="35" width="13.0984848484848" style="10" customWidth="1"/>
    <col min="36" max="36" width="11.4015151515152" style="10" customWidth="1"/>
    <col min="37" max="16384" width="8.1969696969697" style="10"/>
  </cols>
  <sheetData>
    <row r="1" ht="6.75" customHeight="1"/>
    <row r="2" s="1" customFormat="1" ht="45" customHeight="1" spans="3:17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3:9">
      <c r="C3" s="12"/>
      <c r="D3" s="13"/>
      <c r="E3" s="13"/>
      <c r="F3" s="13"/>
      <c r="G3" s="13"/>
      <c r="H3" s="13"/>
      <c r="I3" s="13"/>
    </row>
    <row r="4" s="3" customFormat="1" ht="52.5" customHeight="1" spans="1:36">
      <c r="A4" s="14" t="s">
        <v>1</v>
      </c>
      <c r="B4" s="15" t="s">
        <v>2</v>
      </c>
      <c r="C4" s="16" t="s">
        <v>3</v>
      </c>
      <c r="D4" s="16"/>
      <c r="E4" s="16"/>
      <c r="F4" s="16"/>
      <c r="G4" s="16"/>
      <c r="H4" s="16"/>
      <c r="I4" s="31" t="s">
        <v>4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56"/>
      <c r="AI4" s="57" t="s">
        <v>5</v>
      </c>
      <c r="AJ4" s="35"/>
    </row>
    <row r="5" s="4" customFormat="1" ht="18" customHeight="1" spans="1:36">
      <c r="A5" s="14"/>
      <c r="B5" s="15"/>
      <c r="C5" s="17" t="s">
        <v>6</v>
      </c>
      <c r="D5" s="17"/>
      <c r="E5" s="17" t="s">
        <v>7</v>
      </c>
      <c r="F5" s="17"/>
      <c r="G5" s="18" t="s">
        <v>8</v>
      </c>
      <c r="H5" s="18"/>
      <c r="I5" s="17" t="s">
        <v>9</v>
      </c>
      <c r="J5" s="17"/>
      <c r="K5" s="17" t="s">
        <v>10</v>
      </c>
      <c r="L5" s="17"/>
      <c r="M5" s="17" t="s">
        <v>11</v>
      </c>
      <c r="N5" s="17"/>
      <c r="O5" s="33" t="s">
        <v>12</v>
      </c>
      <c r="P5" s="34"/>
      <c r="Q5" s="34"/>
      <c r="R5" s="46"/>
      <c r="S5" s="47" t="s">
        <v>13</v>
      </c>
      <c r="T5" s="47"/>
      <c r="U5" s="18" t="s">
        <v>14</v>
      </c>
      <c r="V5" s="18"/>
      <c r="W5" s="18"/>
      <c r="X5" s="18"/>
      <c r="Y5" s="51" t="s">
        <v>15</v>
      </c>
      <c r="Z5" s="51"/>
      <c r="AA5" s="51"/>
      <c r="AB5" s="51"/>
      <c r="AC5" s="17" t="s">
        <v>16</v>
      </c>
      <c r="AD5" s="17"/>
      <c r="AE5" s="17"/>
      <c r="AF5" s="17"/>
      <c r="AG5" s="17"/>
      <c r="AH5" s="17"/>
      <c r="AI5" s="57"/>
      <c r="AJ5" s="35"/>
    </row>
    <row r="6" s="4" customFormat="1" ht="19.2" customHeight="1" spans="1:36">
      <c r="A6" s="14"/>
      <c r="B6" s="15"/>
      <c r="C6" s="17"/>
      <c r="D6" s="17"/>
      <c r="E6" s="17"/>
      <c r="F6" s="17"/>
      <c r="G6" s="17" t="s">
        <v>16</v>
      </c>
      <c r="H6" s="17"/>
      <c r="I6" s="17"/>
      <c r="J6" s="17"/>
      <c r="K6" s="17" t="s">
        <v>17</v>
      </c>
      <c r="L6" s="17"/>
      <c r="M6" s="17"/>
      <c r="N6" s="17"/>
      <c r="O6" s="35"/>
      <c r="P6" s="36"/>
      <c r="Q6" s="36"/>
      <c r="R6" s="48"/>
      <c r="S6" s="47"/>
      <c r="T6" s="47"/>
      <c r="U6" s="18"/>
      <c r="V6" s="18"/>
      <c r="W6" s="18"/>
      <c r="X6" s="18"/>
      <c r="Y6" s="51"/>
      <c r="Z6" s="51"/>
      <c r="AA6" s="51"/>
      <c r="AB6" s="51"/>
      <c r="AC6" s="51" t="s">
        <v>18</v>
      </c>
      <c r="AD6" s="51"/>
      <c r="AE6" s="18" t="s">
        <v>19</v>
      </c>
      <c r="AF6" s="18"/>
      <c r="AG6" s="18"/>
      <c r="AH6" s="18"/>
      <c r="AI6" s="57"/>
      <c r="AJ6" s="35"/>
    </row>
    <row r="7" s="4" customFormat="1" ht="20.4" customHeight="1" spans="1:36">
      <c r="A7" s="14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7"/>
      <c r="P7" s="38"/>
      <c r="Q7" s="38"/>
      <c r="R7" s="49"/>
      <c r="S7" s="47"/>
      <c r="T7" s="47"/>
      <c r="U7" s="17" t="s">
        <v>20</v>
      </c>
      <c r="V7" s="17"/>
      <c r="W7" s="17" t="s">
        <v>21</v>
      </c>
      <c r="X7" s="17"/>
      <c r="Y7" s="51"/>
      <c r="Z7" s="51"/>
      <c r="AA7" s="51"/>
      <c r="AB7" s="51"/>
      <c r="AC7" s="51"/>
      <c r="AD7" s="51"/>
      <c r="AE7" s="17" t="s">
        <v>22</v>
      </c>
      <c r="AF7" s="52"/>
      <c r="AG7" s="17" t="s">
        <v>21</v>
      </c>
      <c r="AH7" s="52"/>
      <c r="AI7" s="57"/>
      <c r="AJ7" s="35"/>
    </row>
    <row r="8" s="5" customFormat="1" ht="46" customHeight="1" spans="1:36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s">
        <v>23</v>
      </c>
      <c r="P8" s="17" t="s">
        <v>24</v>
      </c>
      <c r="Q8" s="17" t="s">
        <v>23</v>
      </c>
      <c r="R8" s="17" t="s">
        <v>25</v>
      </c>
      <c r="S8" s="47"/>
      <c r="T8" s="47"/>
      <c r="U8" s="17"/>
      <c r="V8" s="17"/>
      <c r="W8" s="17"/>
      <c r="X8" s="17"/>
      <c r="Y8" s="17" t="s">
        <v>23</v>
      </c>
      <c r="Z8" s="17" t="s">
        <v>24</v>
      </c>
      <c r="AA8" s="17" t="s">
        <v>23</v>
      </c>
      <c r="AB8" s="17" t="s">
        <v>25</v>
      </c>
      <c r="AC8" s="51"/>
      <c r="AD8" s="51"/>
      <c r="AE8" s="52"/>
      <c r="AF8" s="52"/>
      <c r="AG8" s="52"/>
      <c r="AH8" s="52"/>
      <c r="AI8" s="57"/>
      <c r="AJ8" s="35"/>
    </row>
    <row r="9" s="6" customFormat="1" ht="18" customHeight="1" spans="1:36">
      <c r="A9" s="19"/>
      <c r="B9" s="15"/>
      <c r="C9" s="20" t="s">
        <v>26</v>
      </c>
      <c r="D9" s="20" t="s">
        <v>27</v>
      </c>
      <c r="E9" s="19" t="str">
        <f>C9</f>
        <v>30.12.2024թ.</v>
      </c>
      <c r="F9" s="19" t="str">
        <f>D9</f>
        <v>30.12.2025թ.</v>
      </c>
      <c r="G9" s="19" t="s">
        <v>28</v>
      </c>
      <c r="H9" s="19" t="s">
        <v>29</v>
      </c>
      <c r="I9" s="19" t="str">
        <f>C9</f>
        <v>30.12.2024թ.</v>
      </c>
      <c r="J9" s="19" t="str">
        <f>D9</f>
        <v>30.12.2025թ.</v>
      </c>
      <c r="K9" s="19" t="str">
        <f>C9</f>
        <v>30.12.2024թ.</v>
      </c>
      <c r="L9" s="19" t="str">
        <f>D9</f>
        <v>30.12.2025թ.</v>
      </c>
      <c r="M9" s="19" t="str">
        <f>C9</f>
        <v>30.12.2024թ.</v>
      </c>
      <c r="N9" s="19" t="str">
        <f>D9</f>
        <v>30.12.2025թ.</v>
      </c>
      <c r="O9" s="19" t="str">
        <f>C9</f>
        <v>30.12.2024թ.</v>
      </c>
      <c r="P9" s="19"/>
      <c r="Q9" s="19" t="str">
        <f>D9</f>
        <v>30.12.2025թ.</v>
      </c>
      <c r="R9" s="19"/>
      <c r="S9" s="19" t="str">
        <f>C9</f>
        <v>30.12.2024թ.</v>
      </c>
      <c r="T9" s="19" t="str">
        <f>D9</f>
        <v>30.12.2025թ.</v>
      </c>
      <c r="U9" s="19" t="str">
        <f>C9</f>
        <v>30.12.2024թ.</v>
      </c>
      <c r="V9" s="19" t="str">
        <f>D9</f>
        <v>30.12.2025թ.</v>
      </c>
      <c r="W9" s="19" t="str">
        <f>C9</f>
        <v>30.12.2024թ.</v>
      </c>
      <c r="X9" s="19" t="str">
        <f>D9</f>
        <v>30.12.2025թ.</v>
      </c>
      <c r="Y9" s="53" t="str">
        <f>C9</f>
        <v>30.12.2024թ.</v>
      </c>
      <c r="Z9" s="53"/>
      <c r="AA9" s="53" t="str">
        <f>D9</f>
        <v>30.12.2025թ.</v>
      </c>
      <c r="AB9" s="53"/>
      <c r="AC9" s="19" t="str">
        <f>C9</f>
        <v>30.12.2024թ.</v>
      </c>
      <c r="AD9" s="19" t="str">
        <f>D9</f>
        <v>30.12.2025թ.</v>
      </c>
      <c r="AE9" s="19" t="str">
        <f>C9</f>
        <v>30.12.2024թ.</v>
      </c>
      <c r="AF9" s="19" t="str">
        <f>D9</f>
        <v>30.12.2025թ.</v>
      </c>
      <c r="AG9" s="19" t="str">
        <f>C9</f>
        <v>30.12.2024թ.</v>
      </c>
      <c r="AH9" s="19" t="str">
        <f>D9</f>
        <v>30.12.2025թ.</v>
      </c>
      <c r="AI9" s="21"/>
      <c r="AJ9" s="58"/>
    </row>
    <row r="10" s="7" customFormat="1" customHeight="1" spans="1:35">
      <c r="A10" s="21"/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1">
        <v>13</v>
      </c>
      <c r="O10" s="21">
        <v>14</v>
      </c>
      <c r="P10" s="21">
        <v>15</v>
      </c>
      <c r="Q10" s="21">
        <v>16</v>
      </c>
      <c r="R10" s="21">
        <v>17</v>
      </c>
      <c r="S10" s="21">
        <v>18</v>
      </c>
      <c r="T10" s="21">
        <v>19</v>
      </c>
      <c r="U10" s="21">
        <v>20</v>
      </c>
      <c r="V10" s="21">
        <v>21</v>
      </c>
      <c r="W10" s="21">
        <v>22</v>
      </c>
      <c r="X10" s="21">
        <v>23</v>
      </c>
      <c r="Y10" s="21">
        <v>24</v>
      </c>
      <c r="Z10" s="21">
        <v>25</v>
      </c>
      <c r="AA10" s="21">
        <v>26</v>
      </c>
      <c r="AB10" s="21">
        <v>27</v>
      </c>
      <c r="AC10" s="21">
        <v>28</v>
      </c>
      <c r="AD10" s="21">
        <v>29</v>
      </c>
      <c r="AE10" s="21">
        <v>30</v>
      </c>
      <c r="AF10" s="21">
        <v>31</v>
      </c>
      <c r="AG10" s="21">
        <v>32</v>
      </c>
      <c r="AH10" s="21">
        <v>33</v>
      </c>
      <c r="AI10" s="21">
        <v>34</v>
      </c>
    </row>
    <row r="11" s="8" customFormat="1" ht="20.1" customHeight="1" spans="1:36">
      <c r="A11" s="20">
        <v>1</v>
      </c>
      <c r="B11" s="22" t="s">
        <v>30</v>
      </c>
      <c r="C11" s="23">
        <v>4</v>
      </c>
      <c r="D11" s="20">
        <v>4</v>
      </c>
      <c r="E11" s="24">
        <v>0</v>
      </c>
      <c r="F11" s="25">
        <v>0</v>
      </c>
      <c r="G11" s="20"/>
      <c r="H11" s="20"/>
      <c r="I11" s="23">
        <v>17</v>
      </c>
      <c r="J11" s="20">
        <v>18</v>
      </c>
      <c r="K11" s="23">
        <v>9</v>
      </c>
      <c r="L11" s="20">
        <v>10</v>
      </c>
      <c r="M11" s="23">
        <v>1234</v>
      </c>
      <c r="N11" s="20">
        <v>1671</v>
      </c>
      <c r="O11" s="24">
        <v>1069285.9</v>
      </c>
      <c r="P11" s="24">
        <v>1035322.3</v>
      </c>
      <c r="Q11" s="26">
        <v>1699946.1</v>
      </c>
      <c r="R11" s="26">
        <v>1580006.8</v>
      </c>
      <c r="S11" s="25">
        <f t="shared" ref="S11:S18" si="0">U11+W11</f>
        <v>177518.7</v>
      </c>
      <c r="T11" s="25">
        <f t="shared" ref="T11:T18" si="1">V11+X11</f>
        <v>196624.5</v>
      </c>
      <c r="U11" s="25">
        <v>0</v>
      </c>
      <c r="V11" s="25">
        <v>0</v>
      </c>
      <c r="W11" s="24">
        <v>177518.7</v>
      </c>
      <c r="X11" s="25">
        <v>196624.5</v>
      </c>
      <c r="Y11" s="24">
        <v>559736</v>
      </c>
      <c r="Z11" s="24">
        <v>536562.3</v>
      </c>
      <c r="AA11" s="25">
        <v>1124983.6</v>
      </c>
      <c r="AB11" s="25">
        <v>1005306.8</v>
      </c>
      <c r="AC11" s="25">
        <f t="shared" ref="AC11:AC18" si="2">AE11+AG11</f>
        <v>117686.9</v>
      </c>
      <c r="AD11" s="25">
        <f t="shared" ref="AD11:AD18" si="3">AF11+AH11</f>
        <v>131406.3</v>
      </c>
      <c r="AE11" s="25">
        <v>0</v>
      </c>
      <c r="AF11" s="25">
        <v>0</v>
      </c>
      <c r="AG11" s="24">
        <v>117686.9</v>
      </c>
      <c r="AH11" s="25">
        <v>131406.3</v>
      </c>
      <c r="AI11" s="59"/>
      <c r="AJ11" s="60"/>
    </row>
    <row r="12" s="8" customFormat="1" ht="20.1" customHeight="1" spans="1:35">
      <c r="A12" s="20">
        <v>2</v>
      </c>
      <c r="B12" s="22" t="s">
        <v>31</v>
      </c>
      <c r="C12" s="23">
        <v>0</v>
      </c>
      <c r="D12" s="20">
        <v>0</v>
      </c>
      <c r="E12" s="24">
        <v>0</v>
      </c>
      <c r="F12" s="25">
        <v>0</v>
      </c>
      <c r="G12" s="20"/>
      <c r="H12" s="20"/>
      <c r="I12" s="23">
        <v>16</v>
      </c>
      <c r="J12" s="20">
        <v>17</v>
      </c>
      <c r="K12" s="23">
        <v>11</v>
      </c>
      <c r="L12" s="20">
        <v>13</v>
      </c>
      <c r="M12" s="39">
        <v>605</v>
      </c>
      <c r="N12" s="40">
        <v>812</v>
      </c>
      <c r="O12" s="24">
        <v>296700</v>
      </c>
      <c r="P12" s="24">
        <v>266433.8</v>
      </c>
      <c r="Q12" s="50">
        <v>391820</v>
      </c>
      <c r="R12" s="50">
        <v>381926.8</v>
      </c>
      <c r="S12" s="25">
        <f t="shared" si="0"/>
        <v>47096.6</v>
      </c>
      <c r="T12" s="25">
        <f t="shared" si="1"/>
        <v>59056.7</v>
      </c>
      <c r="U12" s="25">
        <v>0</v>
      </c>
      <c r="V12" s="25">
        <v>0</v>
      </c>
      <c r="W12" s="24">
        <v>47096.6</v>
      </c>
      <c r="X12" s="25">
        <v>59056.7</v>
      </c>
      <c r="Y12" s="24">
        <v>236000</v>
      </c>
      <c r="Z12" s="24">
        <v>214077.5</v>
      </c>
      <c r="AA12" s="25">
        <v>324500</v>
      </c>
      <c r="AB12" s="25">
        <v>320407</v>
      </c>
      <c r="AC12" s="25">
        <f t="shared" si="2"/>
        <v>43287.1</v>
      </c>
      <c r="AD12" s="25">
        <f t="shared" si="3"/>
        <v>54850.4</v>
      </c>
      <c r="AE12" s="25">
        <v>0</v>
      </c>
      <c r="AF12" s="25">
        <v>0</v>
      </c>
      <c r="AG12" s="24">
        <v>43287.1</v>
      </c>
      <c r="AH12" s="25">
        <v>54850.4</v>
      </c>
      <c r="AI12" s="20"/>
    </row>
    <row r="13" s="8" customFormat="1" ht="20.1" customHeight="1" spans="1:35">
      <c r="A13" s="20">
        <v>3</v>
      </c>
      <c r="B13" s="22" t="s">
        <v>32</v>
      </c>
      <c r="C13" s="23">
        <v>0</v>
      </c>
      <c r="D13" s="20">
        <v>1</v>
      </c>
      <c r="E13" s="24">
        <v>0</v>
      </c>
      <c r="F13" s="25">
        <v>0</v>
      </c>
      <c r="G13" s="20"/>
      <c r="H13" s="20"/>
      <c r="I13" s="23">
        <v>6</v>
      </c>
      <c r="J13" s="20">
        <v>7</v>
      </c>
      <c r="K13" s="23">
        <v>5</v>
      </c>
      <c r="L13" s="20">
        <v>6</v>
      </c>
      <c r="M13" s="23">
        <v>475</v>
      </c>
      <c r="N13" s="41">
        <v>565</v>
      </c>
      <c r="O13" s="24">
        <v>252234</v>
      </c>
      <c r="P13" s="24">
        <v>246913.096</v>
      </c>
      <c r="Q13" s="25">
        <v>323170</v>
      </c>
      <c r="R13" s="25">
        <v>320720.266</v>
      </c>
      <c r="S13" s="25">
        <f t="shared" si="0"/>
        <v>42418.774</v>
      </c>
      <c r="T13" s="25">
        <f t="shared" si="1"/>
        <v>45274.7</v>
      </c>
      <c r="U13" s="25">
        <v>0</v>
      </c>
      <c r="V13" s="25">
        <v>0</v>
      </c>
      <c r="W13" s="24">
        <v>42418.774</v>
      </c>
      <c r="X13" s="25">
        <v>45274.7</v>
      </c>
      <c r="Y13" s="24">
        <v>146734</v>
      </c>
      <c r="Z13" s="24">
        <v>143029.253</v>
      </c>
      <c r="AA13" s="25">
        <v>195270</v>
      </c>
      <c r="AB13" s="25">
        <v>193125.786</v>
      </c>
      <c r="AC13" s="25">
        <f t="shared" si="2"/>
        <v>35386.474</v>
      </c>
      <c r="AD13" s="25">
        <f t="shared" si="3"/>
        <v>38940.9</v>
      </c>
      <c r="AE13" s="25">
        <v>0</v>
      </c>
      <c r="AF13" s="25">
        <v>0</v>
      </c>
      <c r="AG13" s="24">
        <v>35386.474</v>
      </c>
      <c r="AH13" s="61">
        <v>38940.9</v>
      </c>
      <c r="AI13" s="20"/>
    </row>
    <row r="14" s="8" customFormat="1" ht="20.1" customHeight="1" spans="1:35">
      <c r="A14" s="20">
        <v>4</v>
      </c>
      <c r="B14" s="22" t="s">
        <v>33</v>
      </c>
      <c r="C14" s="23">
        <v>1</v>
      </c>
      <c r="D14" s="20">
        <v>1</v>
      </c>
      <c r="E14" s="24">
        <v>43180.9</v>
      </c>
      <c r="F14" s="25">
        <v>51027.6</v>
      </c>
      <c r="G14" s="20"/>
      <c r="H14" s="20"/>
      <c r="I14" s="23">
        <v>9</v>
      </c>
      <c r="J14" s="20">
        <v>11</v>
      </c>
      <c r="K14" s="23">
        <v>7</v>
      </c>
      <c r="L14" s="20">
        <v>8</v>
      </c>
      <c r="M14" s="23">
        <v>704</v>
      </c>
      <c r="N14" s="42">
        <v>794</v>
      </c>
      <c r="O14" s="24">
        <v>455188.7</v>
      </c>
      <c r="P14" s="24">
        <v>455188.7</v>
      </c>
      <c r="Q14" s="25">
        <v>493352</v>
      </c>
      <c r="R14" s="25">
        <v>490826.4</v>
      </c>
      <c r="S14" s="25">
        <f t="shared" si="0"/>
        <v>51357</v>
      </c>
      <c r="T14" s="25">
        <f t="shared" si="1"/>
        <v>47302.1</v>
      </c>
      <c r="U14" s="25">
        <v>0</v>
      </c>
      <c r="V14" s="25">
        <v>0</v>
      </c>
      <c r="W14" s="24">
        <v>51357</v>
      </c>
      <c r="X14" s="25">
        <v>47302.1</v>
      </c>
      <c r="Y14" s="24">
        <v>303200</v>
      </c>
      <c r="Z14" s="24">
        <v>303200</v>
      </c>
      <c r="AA14" s="25">
        <v>344000</v>
      </c>
      <c r="AB14" s="25">
        <v>341106.5</v>
      </c>
      <c r="AC14" s="25">
        <f t="shared" si="2"/>
        <v>51357</v>
      </c>
      <c r="AD14" s="25">
        <f t="shared" si="3"/>
        <v>35561.3</v>
      </c>
      <c r="AE14" s="25">
        <v>0</v>
      </c>
      <c r="AF14" s="25">
        <v>0</v>
      </c>
      <c r="AG14" s="24">
        <v>51357</v>
      </c>
      <c r="AH14" s="25">
        <v>35561.3</v>
      </c>
      <c r="AI14" s="20"/>
    </row>
    <row r="15" s="8" customFormat="1" ht="20.1" customHeight="1" spans="1:35">
      <c r="A15" s="20">
        <v>5</v>
      </c>
      <c r="B15" s="22" t="s">
        <v>34</v>
      </c>
      <c r="C15" s="23">
        <v>0</v>
      </c>
      <c r="D15" s="20">
        <v>0</v>
      </c>
      <c r="E15" s="24">
        <v>0</v>
      </c>
      <c r="F15" s="25">
        <v>0</v>
      </c>
      <c r="G15" s="20"/>
      <c r="H15" s="20"/>
      <c r="I15" s="23">
        <v>0</v>
      </c>
      <c r="J15" s="20">
        <v>0</v>
      </c>
      <c r="K15" s="23">
        <v>0</v>
      </c>
      <c r="L15" s="20">
        <v>0</v>
      </c>
      <c r="M15" s="23">
        <v>0</v>
      </c>
      <c r="N15" s="20">
        <v>0</v>
      </c>
      <c r="O15" s="24">
        <v>0</v>
      </c>
      <c r="P15" s="24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4">
        <v>0</v>
      </c>
      <c r="X15" s="25">
        <v>0</v>
      </c>
      <c r="Y15" s="24">
        <v>0</v>
      </c>
      <c r="Z15" s="24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4">
        <v>0</v>
      </c>
      <c r="AH15" s="25">
        <v>0</v>
      </c>
      <c r="AI15" s="20"/>
    </row>
    <row r="16" s="8" customFormat="1" ht="20.1" customHeight="1" spans="1:35">
      <c r="A16" s="20">
        <v>6</v>
      </c>
      <c r="B16" s="22" t="s">
        <v>35</v>
      </c>
      <c r="C16" s="23">
        <v>1</v>
      </c>
      <c r="D16" s="20">
        <v>1</v>
      </c>
      <c r="E16" s="24">
        <v>78573.464</v>
      </c>
      <c r="F16" s="26">
        <v>86402.32</v>
      </c>
      <c r="G16" s="20"/>
      <c r="H16" s="20"/>
      <c r="I16" s="23">
        <v>24</v>
      </c>
      <c r="J16" s="20">
        <v>26</v>
      </c>
      <c r="K16" s="23">
        <v>14</v>
      </c>
      <c r="L16" s="20">
        <v>17</v>
      </c>
      <c r="M16" s="23">
        <v>1035</v>
      </c>
      <c r="N16" s="20">
        <v>1192</v>
      </c>
      <c r="O16" s="41">
        <v>1096003.7</v>
      </c>
      <c r="P16" s="43">
        <v>946354.984</v>
      </c>
      <c r="Q16" s="25">
        <v>1228982.2</v>
      </c>
      <c r="R16" s="25">
        <v>1144885.981</v>
      </c>
      <c r="S16" s="25">
        <f t="shared" si="0"/>
        <v>104247.889</v>
      </c>
      <c r="T16" s="25">
        <f t="shared" si="1"/>
        <v>124468.9</v>
      </c>
      <c r="U16" s="25">
        <v>0</v>
      </c>
      <c r="V16" s="25">
        <v>0</v>
      </c>
      <c r="W16" s="24">
        <v>104247.889</v>
      </c>
      <c r="X16" s="25">
        <v>124468.9</v>
      </c>
      <c r="Y16" s="24">
        <v>631920.9</v>
      </c>
      <c r="Z16" s="24">
        <v>515582.8</v>
      </c>
      <c r="AA16" s="25">
        <v>745971.6</v>
      </c>
      <c r="AB16" s="25">
        <v>682886.867</v>
      </c>
      <c r="AC16" s="25">
        <f t="shared" si="2"/>
        <v>78136</v>
      </c>
      <c r="AD16" s="25">
        <f t="shared" si="3"/>
        <v>98329.6</v>
      </c>
      <c r="AE16" s="25">
        <v>0</v>
      </c>
      <c r="AF16" s="25">
        <v>0</v>
      </c>
      <c r="AG16" s="24">
        <v>78136</v>
      </c>
      <c r="AH16" s="25">
        <v>98329.6</v>
      </c>
      <c r="AI16" s="20"/>
    </row>
    <row r="17" s="8" customFormat="1" ht="17.4" spans="1:35">
      <c r="A17" s="20">
        <v>7</v>
      </c>
      <c r="B17" s="22" t="s">
        <v>36</v>
      </c>
      <c r="C17" s="23">
        <v>1</v>
      </c>
      <c r="D17" s="20">
        <v>1</v>
      </c>
      <c r="E17" s="24">
        <v>48305.4</v>
      </c>
      <c r="F17" s="27">
        <v>51443</v>
      </c>
      <c r="G17" s="20"/>
      <c r="H17" s="20"/>
      <c r="I17" s="23">
        <v>28</v>
      </c>
      <c r="J17" s="20">
        <v>32</v>
      </c>
      <c r="K17" s="23">
        <v>20</v>
      </c>
      <c r="L17" s="20">
        <v>23</v>
      </c>
      <c r="M17" s="23">
        <v>1313</v>
      </c>
      <c r="N17" s="44">
        <v>1763</v>
      </c>
      <c r="O17" s="24">
        <v>1505343</v>
      </c>
      <c r="P17" s="24">
        <v>1371112.3</v>
      </c>
      <c r="Q17" s="27">
        <v>1884921</v>
      </c>
      <c r="R17" s="27">
        <v>1670446.8</v>
      </c>
      <c r="S17" s="25">
        <f t="shared" si="0"/>
        <v>89776.7</v>
      </c>
      <c r="T17" s="25">
        <f t="shared" si="1"/>
        <v>113298</v>
      </c>
      <c r="U17" s="25">
        <v>0</v>
      </c>
      <c r="V17" s="25">
        <v>0</v>
      </c>
      <c r="W17" s="24">
        <v>89776.7</v>
      </c>
      <c r="X17" s="25">
        <v>113298</v>
      </c>
      <c r="Y17" s="24">
        <v>604070</v>
      </c>
      <c r="Z17" s="24">
        <v>511657.8</v>
      </c>
      <c r="AA17" s="27">
        <v>672881</v>
      </c>
      <c r="AB17" s="27">
        <v>613809.5</v>
      </c>
      <c r="AC17" s="25">
        <f t="shared" si="2"/>
        <v>73175.9</v>
      </c>
      <c r="AD17" s="25">
        <f t="shared" si="3"/>
        <v>92420.7</v>
      </c>
      <c r="AE17" s="25">
        <v>0</v>
      </c>
      <c r="AF17" s="25">
        <v>0</v>
      </c>
      <c r="AG17" s="24">
        <v>73175.9</v>
      </c>
      <c r="AH17" s="25">
        <v>92420.7</v>
      </c>
      <c r="AI17" s="20"/>
    </row>
    <row r="18" s="8" customFormat="1" ht="17.4" spans="1:35">
      <c r="A18" s="20">
        <v>8</v>
      </c>
      <c r="B18" s="22" t="s">
        <v>37</v>
      </c>
      <c r="C18" s="23">
        <v>0</v>
      </c>
      <c r="D18" s="20">
        <v>0</v>
      </c>
      <c r="E18" s="24">
        <v>0</v>
      </c>
      <c r="F18" s="25">
        <v>0</v>
      </c>
      <c r="G18" s="20"/>
      <c r="H18" s="20"/>
      <c r="I18" s="23">
        <v>12</v>
      </c>
      <c r="J18" s="20">
        <v>13</v>
      </c>
      <c r="K18" s="23">
        <v>8</v>
      </c>
      <c r="L18" s="20">
        <v>10</v>
      </c>
      <c r="M18" s="45">
        <v>374</v>
      </c>
      <c r="N18" s="20">
        <v>480</v>
      </c>
      <c r="O18" s="24">
        <v>258500</v>
      </c>
      <c r="P18" s="24">
        <v>252348.9</v>
      </c>
      <c r="Q18" s="25">
        <v>295000</v>
      </c>
      <c r="R18" s="25">
        <v>269336.2</v>
      </c>
      <c r="S18" s="25">
        <f t="shared" si="0"/>
        <v>18303.1</v>
      </c>
      <c r="T18" s="25">
        <f t="shared" si="1"/>
        <v>19558.7</v>
      </c>
      <c r="U18" s="25">
        <v>0</v>
      </c>
      <c r="V18" s="25">
        <v>0</v>
      </c>
      <c r="W18" s="24">
        <v>18303.1</v>
      </c>
      <c r="X18" s="25">
        <v>19558.7</v>
      </c>
      <c r="Y18" s="54">
        <v>200720</v>
      </c>
      <c r="Z18" s="54">
        <v>252348.8</v>
      </c>
      <c r="AA18" s="55">
        <v>234000</v>
      </c>
      <c r="AB18" s="55">
        <v>210729.6</v>
      </c>
      <c r="AC18" s="25">
        <f t="shared" si="2"/>
        <v>15743.3</v>
      </c>
      <c r="AD18" s="25">
        <f t="shared" si="3"/>
        <v>15604.2</v>
      </c>
      <c r="AE18" s="25">
        <v>0</v>
      </c>
      <c r="AF18" s="25">
        <v>0</v>
      </c>
      <c r="AG18" s="24">
        <v>15743.3</v>
      </c>
      <c r="AH18" s="55">
        <v>15604.2</v>
      </c>
      <c r="AI18" s="20"/>
    </row>
    <row r="19" s="9" customFormat="1" ht="18" spans="1:35">
      <c r="A19" s="28"/>
      <c r="B19" s="29" t="s">
        <v>38</v>
      </c>
      <c r="C19" s="28">
        <f t="shared" ref="C19:AH19" si="4">SUM(C11:C18)</f>
        <v>7</v>
      </c>
      <c r="D19" s="28">
        <f t="shared" si="4"/>
        <v>8</v>
      </c>
      <c r="E19" s="30">
        <f t="shared" si="4"/>
        <v>170059.764</v>
      </c>
      <c r="F19" s="30">
        <f t="shared" si="4"/>
        <v>188872.92</v>
      </c>
      <c r="G19" s="28">
        <f t="shared" si="4"/>
        <v>0</v>
      </c>
      <c r="H19" s="28">
        <f t="shared" si="4"/>
        <v>0</v>
      </c>
      <c r="I19" s="28">
        <f t="shared" si="4"/>
        <v>112</v>
      </c>
      <c r="J19" s="28">
        <f t="shared" si="4"/>
        <v>124</v>
      </c>
      <c r="K19" s="28">
        <f t="shared" si="4"/>
        <v>74</v>
      </c>
      <c r="L19" s="28">
        <f t="shared" si="4"/>
        <v>87</v>
      </c>
      <c r="M19" s="28">
        <f t="shared" si="4"/>
        <v>5740</v>
      </c>
      <c r="N19" s="28">
        <f t="shared" si="4"/>
        <v>7277</v>
      </c>
      <c r="O19" s="30">
        <f t="shared" si="4"/>
        <v>4933255.3</v>
      </c>
      <c r="P19" s="30">
        <f t="shared" si="4"/>
        <v>4573674.08</v>
      </c>
      <c r="Q19" s="28">
        <f t="shared" si="4"/>
        <v>6317191.3</v>
      </c>
      <c r="R19" s="30">
        <f t="shared" si="4"/>
        <v>5858149.247</v>
      </c>
      <c r="S19" s="30">
        <f t="shared" si="4"/>
        <v>530718.763</v>
      </c>
      <c r="T19" s="30">
        <f t="shared" si="4"/>
        <v>605583.6</v>
      </c>
      <c r="U19" s="30">
        <f t="shared" si="4"/>
        <v>0</v>
      </c>
      <c r="V19" s="30">
        <f t="shared" si="4"/>
        <v>0</v>
      </c>
      <c r="W19" s="28">
        <f t="shared" si="4"/>
        <v>530718.763</v>
      </c>
      <c r="X19" s="30">
        <f t="shared" si="4"/>
        <v>605583.6</v>
      </c>
      <c r="Y19" s="30">
        <f t="shared" si="4"/>
        <v>2682380.9</v>
      </c>
      <c r="Z19" s="30">
        <f t="shared" si="4"/>
        <v>2476458.453</v>
      </c>
      <c r="AA19" s="30">
        <f t="shared" si="4"/>
        <v>3641606.2</v>
      </c>
      <c r="AB19" s="30">
        <f t="shared" si="4"/>
        <v>3367372.053</v>
      </c>
      <c r="AC19" s="30">
        <f t="shared" si="4"/>
        <v>414772.674</v>
      </c>
      <c r="AD19" s="30">
        <f t="shared" si="4"/>
        <v>467113.4</v>
      </c>
      <c r="AE19" s="30">
        <f t="shared" si="4"/>
        <v>0</v>
      </c>
      <c r="AF19" s="30">
        <f t="shared" si="4"/>
        <v>0</v>
      </c>
      <c r="AG19" s="30">
        <f t="shared" si="4"/>
        <v>414772.674</v>
      </c>
      <c r="AH19" s="30">
        <f t="shared" si="4"/>
        <v>467113.4</v>
      </c>
      <c r="AI19" s="28"/>
    </row>
    <row r="21" s="1" customFormat="1" ht="17.4"/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2026-01-09T13:34:37Z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