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Sheet1!$A$6:$R$75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/>
  <c r="P45"/>
  <c r="Q45"/>
  <c r="R45"/>
  <c r="P46"/>
  <c r="Q46"/>
  <c r="R46"/>
  <c r="P47"/>
  <c r="Q47"/>
  <c r="R47"/>
  <c r="P48"/>
  <c r="Q48"/>
  <c r="R48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8"/>
  <c r="Q58"/>
  <c r="R58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P68"/>
  <c r="Q68"/>
  <c r="R68"/>
  <c r="P69"/>
  <c r="Q69"/>
  <c r="R69"/>
  <c r="P70"/>
  <c r="Q70"/>
  <c r="R70"/>
  <c r="P71"/>
  <c r="Q71"/>
  <c r="R71"/>
  <c r="P72"/>
  <c r="Q72"/>
  <c r="R72"/>
  <c r="P73"/>
  <c r="Q73"/>
  <c r="R73"/>
  <c r="P74"/>
  <c r="Q74"/>
  <c r="R74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R7"/>
  <c r="Q7"/>
  <c r="P28"/>
  <c r="P29"/>
  <c r="P30"/>
  <c r="P31"/>
  <c r="P32"/>
  <c r="P33"/>
  <c r="P34"/>
  <c r="P35"/>
  <c r="P36"/>
  <c r="P37"/>
  <c r="P38"/>
  <c r="P39"/>
  <c r="P40"/>
  <c r="P41"/>
  <c r="P42"/>
  <c r="P43"/>
  <c r="P44"/>
  <c r="P25"/>
  <c r="P26"/>
  <c r="P27"/>
  <c r="P22"/>
  <c r="P23"/>
  <c r="P24"/>
  <c r="P8"/>
  <c r="P9"/>
  <c r="P10"/>
  <c r="P11"/>
  <c r="P12"/>
  <c r="P13"/>
  <c r="P14"/>
  <c r="P15"/>
  <c r="P16"/>
  <c r="P17"/>
  <c r="P18"/>
  <c r="P19"/>
  <c r="P20"/>
  <c r="P21"/>
  <c r="P7"/>
  <c r="R75" l="1"/>
  <c r="Q75"/>
</calcChain>
</file>

<file path=xl/sharedStrings.xml><?xml version="1.0" encoding="utf-8"?>
<sst xmlns="http://schemas.openxmlformats.org/spreadsheetml/2006/main" count="357" uniqueCount="137">
  <si>
    <t>հավելված 1</t>
  </si>
  <si>
    <t>ՏԵՂԵԿԱՆՔ</t>
  </si>
  <si>
    <t>N</t>
  </si>
  <si>
    <t>Լոտ</t>
  </si>
  <si>
    <t xml:space="preserve">Օտարող համայնքը </t>
  </si>
  <si>
    <r>
      <t xml:space="preserve">Օտարված հողատեսքը                                                                                                                                                                                                                                          (ըստ նշանակության)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GHEA Grapalat"/>
        <family val="3"/>
      </rPr>
      <t xml:space="preserve">(քմ) </t>
    </r>
  </si>
  <si>
    <r>
      <t xml:space="preserve">Օտարված հողի մակերեսը </t>
    </r>
    <r>
      <rPr>
        <b/>
        <sz val="10"/>
        <rFont val="GHEA Grapalat"/>
        <family val="3"/>
      </rPr>
      <t>(քմ)</t>
    </r>
  </si>
  <si>
    <t>Աճուրդի հայտարարության ամսաթիվը</t>
  </si>
  <si>
    <t>Աճուրդի մասնակիցների թիվը</t>
  </si>
  <si>
    <t>Հաղթողը</t>
  </si>
  <si>
    <r>
      <t xml:space="preserve">Կադաստրային արժեքը օտարման պահին </t>
    </r>
    <r>
      <rPr>
        <b/>
        <sz val="10"/>
        <rFont val="GHEA Grapalat"/>
        <family val="3"/>
      </rPr>
      <t>(դր./1քմ)</t>
    </r>
  </si>
  <si>
    <r>
      <t xml:space="preserve">Մեկնարկային գին </t>
    </r>
    <r>
      <rPr>
        <b/>
        <sz val="10"/>
        <rFont val="GHEA Grapalat"/>
        <family val="3"/>
      </rPr>
      <t>(դր./1քմ)</t>
    </r>
  </si>
  <si>
    <r>
      <t xml:space="preserve">Օտարման գին </t>
    </r>
    <r>
      <rPr>
        <b/>
        <sz val="10"/>
        <rFont val="GHEA Grapalat"/>
        <family val="3"/>
      </rPr>
      <t>(դր./1քմ)</t>
    </r>
  </si>
  <si>
    <t>30%-50%</t>
  </si>
  <si>
    <t>50%-100%</t>
  </si>
  <si>
    <t>100%-ից բարձր</t>
  </si>
  <si>
    <r>
      <t xml:space="preserve">Աճուրդների քանակը յուրաքանչյուր միավորի համար                                                                                                                              (տոկոսային արտահայտությամբ </t>
    </r>
    <r>
      <rPr>
        <b/>
        <sz val="10"/>
        <rFont val="GHEA Grapalat"/>
        <family val="3"/>
      </rPr>
      <t>%</t>
    </r>
    <r>
      <rPr>
        <sz val="10"/>
        <rFont val="GHEA Grapalat"/>
        <family val="3"/>
      </rPr>
      <t>),                                                                                                                                                              որոնց օտարման գինը կազմել է կադաստրային արժեքի</t>
    </r>
  </si>
  <si>
    <t>Աճուրդի անցկացման ամսաթիվը</t>
  </si>
  <si>
    <t>նպատակային նշանակությունը</t>
  </si>
  <si>
    <t>գործառնական նշանակությունը</t>
  </si>
  <si>
    <t>Արաքս</t>
  </si>
  <si>
    <t>գյուղատնտեսական արտադրական օբյեկտներ</t>
  </si>
  <si>
    <t>19․09․2025թ</t>
  </si>
  <si>
    <t>18․08․2025թ</t>
  </si>
  <si>
    <t>Համլետ Թեմուրի Օզմանյան</t>
  </si>
  <si>
    <t>այլ հողատեսք</t>
  </si>
  <si>
    <t>Սարգիս Պիղատոսի Գևորգյան</t>
  </si>
  <si>
    <t>Մերի Արշակի Մելքոնյան</t>
  </si>
  <si>
    <t xml:space="preserve">Մամիկոն Աղասու Կարապետյան </t>
  </si>
  <si>
    <t>Վարուժան Կիմոյի Թադևոսյան</t>
  </si>
  <si>
    <t>Ժորժիկ Արկադիի Արշակյան</t>
  </si>
  <si>
    <t>Նարինե Ալբերտի Խլղաթյան</t>
  </si>
  <si>
    <t>Գուրգեն Թովմասի Հարությունյան</t>
  </si>
  <si>
    <t>Շիրիշա Զադոյի Ջնդոյան</t>
  </si>
  <si>
    <t>Վիգեն Արտյոմի Թադևոսյան</t>
  </si>
  <si>
    <t>Աշոտ Արթուրի Աղաջանյան</t>
  </si>
  <si>
    <t>Գեղամ Արթուրի Թերեզյան</t>
  </si>
  <si>
    <t>Ռոբերտ Յուրիկի Նավասարդյան</t>
  </si>
  <si>
    <t>վարելահող</t>
  </si>
  <si>
    <t>20․10․2025թ</t>
  </si>
  <si>
    <t>21․11․2025թ</t>
  </si>
  <si>
    <t>23.12.2025թ</t>
  </si>
  <si>
    <t>բնակելի կառուցապատման հող</t>
  </si>
  <si>
    <t>2025թ. ընթացքում ՀՀ Արմավիրի  մարզի համայնքներում իրականացված հողերի աճուրդային վաճառքի վերաբերյալ</t>
  </si>
  <si>
    <t>ՎՀ 1</t>
  </si>
  <si>
    <t>Վաղարշապատ</t>
  </si>
  <si>
    <t>գյուղատնտեսական</t>
  </si>
  <si>
    <t xml:space="preserve">այլ հողեր </t>
  </si>
  <si>
    <t>16․01․2025թ․</t>
  </si>
  <si>
    <t>18․02․2025թ․</t>
  </si>
  <si>
    <t>Վարդգես Արամայիսի Խաչատրյան</t>
  </si>
  <si>
    <t>ՎՀ 2</t>
  </si>
  <si>
    <t>կորիզավոր, 3-րդ կարգի</t>
  </si>
  <si>
    <t>Գոռ Մանվելի Սարգսյան</t>
  </si>
  <si>
    <t>ՎՀ 3</t>
  </si>
  <si>
    <t>Խոյ /Դաշտ</t>
  </si>
  <si>
    <t>բնակավայրերի</t>
  </si>
  <si>
    <t xml:space="preserve">բնակելի կառուցապատման </t>
  </si>
  <si>
    <t>27,01,2025</t>
  </si>
  <si>
    <t>Մուշեղ Մանուկի Մանուկյան</t>
  </si>
  <si>
    <t>Խոյ /Հայթաղ</t>
  </si>
  <si>
    <t xml:space="preserve">արդյունաբերության,ընդերքօգտագործման և այլ արտադրական նպատակային  նշանակության  </t>
  </si>
  <si>
    <t xml:space="preserve"> գյուղատնտեսական արտադրական օբյեկտների նշանակության </t>
  </si>
  <si>
    <t>Կարեն Արմենի Բաղդասարյան</t>
  </si>
  <si>
    <t>Խոյ/Դաշտ</t>
  </si>
  <si>
    <t xml:space="preserve">բնակավայրերի </t>
  </si>
  <si>
    <t xml:space="preserve"> բնակելի կառուցապատման </t>
  </si>
  <si>
    <t>Մհեր Հայկազի Փիլթոյան</t>
  </si>
  <si>
    <t>Խոյ/Արագած</t>
  </si>
  <si>
    <t xml:space="preserve">գյուղատնտեսական </t>
  </si>
  <si>
    <t>այլ հողաատեսք</t>
  </si>
  <si>
    <t>Լյուդվիկ Անտոնի  Արշակյան</t>
  </si>
  <si>
    <t>Խոյ/Ծաղկալանջ</t>
  </si>
  <si>
    <t>այլ հողեր</t>
  </si>
  <si>
    <t>19,08,2025</t>
  </si>
  <si>
    <t xml:space="preserve">Գարիկ Գրիգորի Գրիգորյան </t>
  </si>
  <si>
    <t>Խոյ/Աղավնատուն</t>
  </si>
  <si>
    <t xml:space="preserve"> 2-րդ կարգի վարելահող</t>
  </si>
  <si>
    <t>17,10,2025</t>
  </si>
  <si>
    <t>Արման Ալբերտի  Աբրահամյան</t>
  </si>
  <si>
    <t>Խոյ/Մրգաստան</t>
  </si>
  <si>
    <t>Ալեքսանդր Վլադիմիրի Պալույգա</t>
  </si>
  <si>
    <t xml:space="preserve">գյուղատնտեսական արտադրական օբյեկտների նշանակության </t>
  </si>
  <si>
    <t>Քաջիկ Ռոբերտի Հունոյան</t>
  </si>
  <si>
    <t>4-րդ կարգի վարելահող</t>
  </si>
  <si>
    <t>Սիրանուշ Յուրիկի Մկրտչյան</t>
  </si>
  <si>
    <t xml:space="preserve">Գևորգ Ղարիբի Ավետիսյան </t>
  </si>
  <si>
    <t>Խոյ/Ծաղկունք</t>
  </si>
  <si>
    <t>Արման Հայկի Մուրադյան</t>
  </si>
  <si>
    <t xml:space="preserve">Գրիգոր Ասքանազի Հարությունյան </t>
  </si>
  <si>
    <t>16.09.2025, 23.09.2025թ․</t>
  </si>
  <si>
    <t>24,10,2025</t>
  </si>
  <si>
    <t xml:space="preserve">Գագիկ Վաչագանի Գալստյան </t>
  </si>
  <si>
    <t>Խոյ/Դողս</t>
  </si>
  <si>
    <t>Կարեն Ֆիրդուսու Հարությունյան</t>
  </si>
  <si>
    <t>05,11,2025</t>
  </si>
  <si>
    <t>Գարիկ ԳագիկիՀովհաննիսյան</t>
  </si>
  <si>
    <t>Խոյ/Շահումյան</t>
  </si>
  <si>
    <t>արդյունաբերության,ընդերքօգտագործման և այլ արտադրական նպատակային  նշանակության</t>
  </si>
  <si>
    <t>06,11,2025</t>
  </si>
  <si>
    <t>Գրիգոր Սարիբեկի Բարսեղյան</t>
  </si>
  <si>
    <t xml:space="preserve">Կարեն Լյովայի Մանուկյան </t>
  </si>
  <si>
    <t xml:space="preserve">Գյուղատնտեսական </t>
  </si>
  <si>
    <t>kadastr</t>
  </si>
  <si>
    <t>otarum</t>
  </si>
  <si>
    <t>Բաղրամյան</t>
  </si>
  <si>
    <t>Բնակավայրերի</t>
  </si>
  <si>
    <t>Այլ հողատեսք</t>
  </si>
  <si>
    <t>Արթուր Հովհաննիսյան</t>
  </si>
  <si>
    <t>Բն.կառուցապատմ</t>
  </si>
  <si>
    <t>Գրիշա Հովսեփյան</t>
  </si>
  <si>
    <t>Հայկ Մխիթարյան</t>
  </si>
  <si>
    <t>Սեդրակ Ղևոնդյան</t>
  </si>
  <si>
    <t>Հակոբ Ղազարյան</t>
  </si>
  <si>
    <t>Ռոբերտ Ավագյան</t>
  </si>
  <si>
    <t>Ցոլակ հակոբյան</t>
  </si>
  <si>
    <t>Արտյոմ Եգորյան</t>
  </si>
  <si>
    <t>Արտուշ Հակոբյան</t>
  </si>
  <si>
    <t>Վալերիկ Հովհաննիսյան</t>
  </si>
  <si>
    <t>գյուղ.արտադրական</t>
  </si>
  <si>
    <t>Սարգիս Գևորգյան</t>
  </si>
  <si>
    <t>Անդրանիկ Խաչատրյան</t>
  </si>
  <si>
    <t>Աշոտ Վարդանյան</t>
  </si>
  <si>
    <t>«Ագրո Յունիոն»ՍՊԸ</t>
  </si>
  <si>
    <t>Նաիրա Ավոյան</t>
  </si>
  <si>
    <t>Գևորգ Մկրտչյան</t>
  </si>
  <si>
    <t>5-րդ կարգի վարելահող անջրդի</t>
  </si>
  <si>
    <t>Սմբատ Համբարձումյան</t>
  </si>
  <si>
    <t>4-րդ կարգի վարելահող ջրովի</t>
  </si>
  <si>
    <t>«Ֆեմիլի Գարդեն» ՍՊԸ</t>
  </si>
  <si>
    <t>5-րդ կարգի վարելահող ջրովի</t>
  </si>
  <si>
    <t>«Սուպեր Գարդեն» ՍՊԸ</t>
  </si>
  <si>
    <t>5-րդ կարգի վարելահող ջրովի,այլ հողատեսք</t>
  </si>
  <si>
    <t>«Պերֆեկտ Գարդեն»ՍՊԸ</t>
  </si>
  <si>
    <t>Նորվիկ Վարթանփուռ</t>
  </si>
  <si>
    <t>Արսեն Սարգսյան</t>
  </si>
  <si>
    <t>ԸՆԴԱՄԵՆԸ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</si>
</sst>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Arial"/>
      <family val="2"/>
      <scheme val="minor"/>
    </font>
    <font>
      <i/>
      <sz val="10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b/>
      <sz val="16"/>
      <name val="GHEA Grapalat"/>
      <family val="3"/>
    </font>
    <font>
      <sz val="9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164" fontId="3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64" fontId="10" fillId="0" borderId="1" xfId="0" applyNumberFormat="1" applyFont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8" fillId="0" borderId="1" xfId="0" applyFont="1" applyBorder="1"/>
    <xf numFmtId="4" fontId="0" fillId="0" borderId="1" xfId="0" applyNumberFormat="1" applyBorder="1"/>
    <xf numFmtId="0" fontId="12" fillId="0" borderId="0" xfId="0" applyFont="1"/>
    <xf numFmtId="0" fontId="3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0" fontId="1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1"/>
  <sheetViews>
    <sheetView tabSelected="1" topLeftCell="B1" workbookViewId="0">
      <selection activeCell="H81" sqref="H81"/>
    </sheetView>
  </sheetViews>
  <sheetFormatPr defaultRowHeight="16.5"/>
  <cols>
    <col min="1" max="1" width="4.625" customWidth="1"/>
    <col min="2" max="2" width="6.375" customWidth="1"/>
    <col min="3" max="3" width="18.625" customWidth="1"/>
    <col min="4" max="4" width="19.375" customWidth="1"/>
    <col min="5" max="5" width="17.625" customWidth="1"/>
    <col min="6" max="6" width="14.875" customWidth="1"/>
    <col min="7" max="7" width="18.125" customWidth="1"/>
    <col min="8" max="8" width="14.875" customWidth="1"/>
    <col min="9" max="9" width="10.25" customWidth="1"/>
    <col min="10" max="10" width="25.875" customWidth="1"/>
    <col min="11" max="12" width="14.875" customWidth="1"/>
    <col min="13" max="13" width="14.875" style="21" customWidth="1"/>
    <col min="14" max="15" width="14.875" style="9" customWidth="1"/>
    <col min="16" max="16" width="17.25" style="9" customWidth="1"/>
    <col min="17" max="17" width="14.875" hidden="1" customWidth="1"/>
    <col min="18" max="18" width="17.75" hidden="1" customWidth="1"/>
  </cols>
  <sheetData>
    <row r="1" spans="1:18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ht="31.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ht="37.5" customHeight="1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8" ht="74.25" customHeight="1">
      <c r="A4" s="33" t="s">
        <v>2</v>
      </c>
      <c r="B4" s="33" t="s">
        <v>3</v>
      </c>
      <c r="C4" s="33" t="s">
        <v>4</v>
      </c>
      <c r="D4" s="33" t="s">
        <v>5</v>
      </c>
      <c r="E4" s="33"/>
      <c r="F4" s="33" t="s">
        <v>6</v>
      </c>
      <c r="G4" s="33" t="s">
        <v>7</v>
      </c>
      <c r="H4" s="33" t="s">
        <v>17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7" t="s">
        <v>16</v>
      </c>
      <c r="O4" s="37"/>
      <c r="P4" s="37"/>
    </row>
    <row r="5" spans="1:18" ht="36.75" customHeight="1">
      <c r="A5" s="33"/>
      <c r="B5" s="33"/>
      <c r="C5" s="33"/>
      <c r="D5" s="1" t="s">
        <v>18</v>
      </c>
      <c r="E5" s="1" t="s">
        <v>19</v>
      </c>
      <c r="F5" s="33"/>
      <c r="G5" s="33"/>
      <c r="H5" s="33"/>
      <c r="I5" s="33"/>
      <c r="J5" s="33"/>
      <c r="K5" s="33"/>
      <c r="L5" s="33"/>
      <c r="M5" s="33"/>
      <c r="N5" s="3" t="s">
        <v>13</v>
      </c>
      <c r="O5" s="3" t="s">
        <v>14</v>
      </c>
      <c r="P5" s="4" t="s">
        <v>15</v>
      </c>
      <c r="Q5" t="s">
        <v>103</v>
      </c>
      <c r="R5" t="s">
        <v>104</v>
      </c>
    </row>
    <row r="6" spans="1:18" ht="21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8" ht="53.25" customHeight="1">
      <c r="A7" s="1">
        <v>1</v>
      </c>
      <c r="B7" s="1">
        <v>1</v>
      </c>
      <c r="C7" s="1" t="s">
        <v>20</v>
      </c>
      <c r="D7" s="16" t="s">
        <v>61</v>
      </c>
      <c r="E7" s="1" t="s">
        <v>21</v>
      </c>
      <c r="F7" s="1">
        <v>1000</v>
      </c>
      <c r="G7" s="1" t="s">
        <v>23</v>
      </c>
      <c r="H7" s="1" t="s">
        <v>22</v>
      </c>
      <c r="I7" s="1">
        <v>2</v>
      </c>
      <c r="J7" s="1" t="s">
        <v>24</v>
      </c>
      <c r="K7" s="1">
        <v>792</v>
      </c>
      <c r="L7" s="1">
        <v>1100</v>
      </c>
      <c r="M7" s="15">
        <v>1210</v>
      </c>
      <c r="N7" s="7"/>
      <c r="O7" s="7"/>
      <c r="P7" s="10">
        <f>M7/K7*100</f>
        <v>152.77777777777777</v>
      </c>
      <c r="Q7">
        <f>K7*F7</f>
        <v>792000</v>
      </c>
      <c r="R7">
        <f>M7*F7</f>
        <v>1210000</v>
      </c>
    </row>
    <row r="8" spans="1:18" ht="30.75" customHeight="1">
      <c r="A8" s="1">
        <v>2</v>
      </c>
      <c r="B8" s="1">
        <v>2</v>
      </c>
      <c r="C8" s="1" t="s">
        <v>20</v>
      </c>
      <c r="D8" s="5" t="s">
        <v>102</v>
      </c>
      <c r="E8" s="1" t="s">
        <v>25</v>
      </c>
      <c r="F8" s="1">
        <v>1288</v>
      </c>
      <c r="G8" s="1" t="s">
        <v>23</v>
      </c>
      <c r="H8" s="1" t="s">
        <v>22</v>
      </c>
      <c r="I8" s="1">
        <v>2</v>
      </c>
      <c r="J8" s="1" t="s">
        <v>26</v>
      </c>
      <c r="K8" s="6">
        <v>5.75</v>
      </c>
      <c r="L8" s="1">
        <v>1553</v>
      </c>
      <c r="M8" s="15">
        <v>1708</v>
      </c>
      <c r="N8" s="7"/>
      <c r="O8" s="7"/>
      <c r="P8" s="10">
        <f t="shared" ref="P8:P44" si="0">M8/K8*100</f>
        <v>29704.347826086956</v>
      </c>
      <c r="Q8">
        <f t="shared" ref="Q8:Q44" si="1">K8*F8</f>
        <v>7406</v>
      </c>
      <c r="R8">
        <f t="shared" ref="R8:R44" si="2">M8*F8</f>
        <v>2199904</v>
      </c>
    </row>
    <row r="9" spans="1:18" ht="29.25" customHeight="1">
      <c r="A9" s="8">
        <v>3</v>
      </c>
      <c r="B9" s="1">
        <v>1</v>
      </c>
      <c r="C9" s="1" t="s">
        <v>20</v>
      </c>
      <c r="D9" s="5" t="s">
        <v>102</v>
      </c>
      <c r="E9" s="1" t="s">
        <v>25</v>
      </c>
      <c r="F9" s="1">
        <v>2138</v>
      </c>
      <c r="G9" s="1" t="s">
        <v>39</v>
      </c>
      <c r="H9" s="1" t="s">
        <v>40</v>
      </c>
      <c r="I9" s="1">
        <v>2</v>
      </c>
      <c r="J9" s="1" t="s">
        <v>27</v>
      </c>
      <c r="K9" s="6">
        <v>5.75</v>
      </c>
      <c r="L9" s="1">
        <v>655</v>
      </c>
      <c r="M9" s="15">
        <v>720.3</v>
      </c>
      <c r="N9" s="7"/>
      <c r="O9" s="7"/>
      <c r="P9" s="10">
        <f t="shared" si="0"/>
        <v>12526.95652173913</v>
      </c>
      <c r="Q9">
        <f t="shared" si="1"/>
        <v>12293.5</v>
      </c>
      <c r="R9">
        <f t="shared" si="2"/>
        <v>1540001.4</v>
      </c>
    </row>
    <row r="10" spans="1:18" ht="28.5" customHeight="1">
      <c r="A10" s="8">
        <v>4</v>
      </c>
      <c r="B10" s="1">
        <v>2</v>
      </c>
      <c r="C10" s="1" t="s">
        <v>20</v>
      </c>
      <c r="D10" s="5" t="s">
        <v>102</v>
      </c>
      <c r="E10" s="1" t="s">
        <v>25</v>
      </c>
      <c r="F10" s="1">
        <v>1964</v>
      </c>
      <c r="G10" s="1" t="s">
        <v>39</v>
      </c>
      <c r="H10" s="1" t="s">
        <v>40</v>
      </c>
      <c r="I10" s="1">
        <v>2</v>
      </c>
      <c r="J10" s="1" t="s">
        <v>28</v>
      </c>
      <c r="K10" s="6">
        <v>5.75</v>
      </c>
      <c r="L10" s="1">
        <v>458</v>
      </c>
      <c r="M10" s="15">
        <v>504.1</v>
      </c>
      <c r="N10" s="7"/>
      <c r="O10" s="7"/>
      <c r="P10" s="10">
        <f t="shared" si="0"/>
        <v>8766.95652173913</v>
      </c>
      <c r="Q10">
        <f t="shared" si="1"/>
        <v>11293</v>
      </c>
      <c r="R10">
        <f t="shared" si="2"/>
        <v>990052.4</v>
      </c>
    </row>
    <row r="11" spans="1:18" ht="28.5" customHeight="1">
      <c r="A11" s="8">
        <v>5</v>
      </c>
      <c r="B11" s="1">
        <v>3</v>
      </c>
      <c r="C11" s="1" t="s">
        <v>20</v>
      </c>
      <c r="D11" s="5" t="s">
        <v>102</v>
      </c>
      <c r="E11" s="1" t="s">
        <v>38</v>
      </c>
      <c r="F11" s="1">
        <v>1450</v>
      </c>
      <c r="G11" s="1" t="s">
        <v>39</v>
      </c>
      <c r="H11" s="1" t="s">
        <v>40</v>
      </c>
      <c r="I11" s="1">
        <v>2</v>
      </c>
      <c r="J11" s="1" t="s">
        <v>29</v>
      </c>
      <c r="K11" s="1">
        <v>448</v>
      </c>
      <c r="L11" s="1">
        <v>690</v>
      </c>
      <c r="M11" s="15">
        <v>759</v>
      </c>
      <c r="N11" s="7"/>
      <c r="O11" s="7"/>
      <c r="P11" s="10">
        <f t="shared" si="0"/>
        <v>169.41964285714286</v>
      </c>
      <c r="Q11">
        <f t="shared" si="1"/>
        <v>649600</v>
      </c>
      <c r="R11">
        <f t="shared" si="2"/>
        <v>1100550</v>
      </c>
    </row>
    <row r="12" spans="1:18" ht="28.5" customHeight="1">
      <c r="A12" s="8">
        <v>6</v>
      </c>
      <c r="B12" s="1">
        <v>4</v>
      </c>
      <c r="C12" s="1" t="s">
        <v>20</v>
      </c>
      <c r="D12" s="5" t="s">
        <v>102</v>
      </c>
      <c r="E12" s="1" t="s">
        <v>38</v>
      </c>
      <c r="F12" s="1">
        <v>1531</v>
      </c>
      <c r="G12" s="1" t="s">
        <v>39</v>
      </c>
      <c r="H12" s="1" t="s">
        <v>40</v>
      </c>
      <c r="I12" s="1">
        <v>2</v>
      </c>
      <c r="J12" s="1" t="s">
        <v>30</v>
      </c>
      <c r="K12" s="1">
        <v>448</v>
      </c>
      <c r="L12" s="1">
        <v>679</v>
      </c>
      <c r="M12" s="15">
        <v>747</v>
      </c>
      <c r="N12" s="7"/>
      <c r="O12" s="7"/>
      <c r="P12" s="10">
        <f t="shared" si="0"/>
        <v>166.74107142857142</v>
      </c>
      <c r="Q12">
        <f t="shared" si="1"/>
        <v>685888</v>
      </c>
      <c r="R12">
        <f t="shared" si="2"/>
        <v>1143657</v>
      </c>
    </row>
    <row r="13" spans="1:18" ht="30" customHeight="1">
      <c r="A13" s="8">
        <v>7</v>
      </c>
      <c r="B13" s="1">
        <v>5</v>
      </c>
      <c r="C13" s="1" t="s">
        <v>20</v>
      </c>
      <c r="D13" s="5" t="s">
        <v>102</v>
      </c>
      <c r="E13" s="1" t="s">
        <v>38</v>
      </c>
      <c r="F13" s="1">
        <v>1300</v>
      </c>
      <c r="G13" s="1" t="s">
        <v>39</v>
      </c>
      <c r="H13" s="1" t="s">
        <v>40</v>
      </c>
      <c r="I13" s="1">
        <v>2</v>
      </c>
      <c r="J13" s="1" t="s">
        <v>31</v>
      </c>
      <c r="K13" s="1">
        <v>448</v>
      </c>
      <c r="L13" s="1">
        <v>692</v>
      </c>
      <c r="M13" s="15">
        <v>762</v>
      </c>
      <c r="N13" s="7"/>
      <c r="O13" s="7"/>
      <c r="P13" s="10">
        <f t="shared" si="0"/>
        <v>170.08928571428572</v>
      </c>
      <c r="Q13">
        <f t="shared" si="1"/>
        <v>582400</v>
      </c>
      <c r="R13">
        <f t="shared" si="2"/>
        <v>990600</v>
      </c>
    </row>
    <row r="14" spans="1:18" ht="29.25" customHeight="1">
      <c r="A14" s="8">
        <v>8</v>
      </c>
      <c r="B14" s="1">
        <v>1</v>
      </c>
      <c r="C14" s="1" t="s">
        <v>20</v>
      </c>
      <c r="D14" s="5" t="s">
        <v>102</v>
      </c>
      <c r="E14" s="1" t="s">
        <v>38</v>
      </c>
      <c r="F14" s="1">
        <v>25252</v>
      </c>
      <c r="G14" s="1" t="s">
        <v>40</v>
      </c>
      <c r="H14" s="1" t="s">
        <v>41</v>
      </c>
      <c r="I14" s="1">
        <v>2</v>
      </c>
      <c r="J14" s="1" t="s">
        <v>32</v>
      </c>
      <c r="K14" s="1">
        <v>24.5</v>
      </c>
      <c r="L14" s="1">
        <v>202</v>
      </c>
      <c r="M14" s="15">
        <v>222</v>
      </c>
      <c r="N14" s="7"/>
      <c r="O14" s="7"/>
      <c r="P14" s="10">
        <f t="shared" si="0"/>
        <v>906.12244897959181</v>
      </c>
      <c r="Q14">
        <f t="shared" si="1"/>
        <v>618674</v>
      </c>
      <c r="R14">
        <f t="shared" si="2"/>
        <v>5605944</v>
      </c>
    </row>
    <row r="15" spans="1:18" ht="37.5" customHeight="1">
      <c r="A15" s="8">
        <v>9</v>
      </c>
      <c r="B15" s="1">
        <v>2</v>
      </c>
      <c r="C15" s="1" t="s">
        <v>20</v>
      </c>
      <c r="D15" s="8" t="s">
        <v>56</v>
      </c>
      <c r="E15" s="1" t="s">
        <v>42</v>
      </c>
      <c r="F15" s="1">
        <v>1080</v>
      </c>
      <c r="G15" s="1" t="s">
        <v>40</v>
      </c>
      <c r="H15" s="1" t="s">
        <v>41</v>
      </c>
      <c r="I15" s="1">
        <v>2</v>
      </c>
      <c r="J15" s="1" t="s">
        <v>33</v>
      </c>
      <c r="K15" s="1">
        <v>1221</v>
      </c>
      <c r="L15" s="1">
        <v>2130</v>
      </c>
      <c r="M15" s="15">
        <v>2343</v>
      </c>
      <c r="N15" s="7"/>
      <c r="O15" s="7"/>
      <c r="P15" s="10">
        <f t="shared" si="0"/>
        <v>191.89189189189187</v>
      </c>
      <c r="Q15">
        <f t="shared" si="1"/>
        <v>1318680</v>
      </c>
      <c r="R15">
        <f t="shared" si="2"/>
        <v>2530440</v>
      </c>
    </row>
    <row r="16" spans="1:18" ht="30.75" customHeight="1">
      <c r="A16" s="8">
        <v>10</v>
      </c>
      <c r="B16" s="1">
        <v>3</v>
      </c>
      <c r="C16" s="1" t="s">
        <v>20</v>
      </c>
      <c r="D16" s="5" t="s">
        <v>102</v>
      </c>
      <c r="E16" s="1" t="s">
        <v>25</v>
      </c>
      <c r="F16" s="1">
        <v>300</v>
      </c>
      <c r="G16" s="1" t="s">
        <v>40</v>
      </c>
      <c r="H16" s="1" t="s">
        <v>41</v>
      </c>
      <c r="I16" s="1">
        <v>2</v>
      </c>
      <c r="J16" s="1" t="s">
        <v>34</v>
      </c>
      <c r="K16" s="1">
        <v>5.75</v>
      </c>
      <c r="L16" s="1">
        <v>1667</v>
      </c>
      <c r="M16" s="15">
        <v>1833.3</v>
      </c>
      <c r="N16" s="7"/>
      <c r="O16" s="7"/>
      <c r="P16" s="10">
        <f t="shared" si="0"/>
        <v>31883.478260869568</v>
      </c>
      <c r="Q16">
        <f t="shared" si="1"/>
        <v>1725</v>
      </c>
      <c r="R16">
        <f t="shared" si="2"/>
        <v>549990</v>
      </c>
    </row>
    <row r="17" spans="1:18" ht="29.25" customHeight="1">
      <c r="A17" s="8">
        <v>11</v>
      </c>
      <c r="B17" s="1">
        <v>6</v>
      </c>
      <c r="C17" s="1" t="s">
        <v>20</v>
      </c>
      <c r="D17" s="5" t="s">
        <v>102</v>
      </c>
      <c r="E17" s="1" t="s">
        <v>25</v>
      </c>
      <c r="F17" s="1">
        <v>20000</v>
      </c>
      <c r="G17" s="1" t="s">
        <v>40</v>
      </c>
      <c r="H17" s="1" t="s">
        <v>41</v>
      </c>
      <c r="I17" s="1">
        <v>2</v>
      </c>
      <c r="J17" s="1" t="s">
        <v>35</v>
      </c>
      <c r="K17" s="1">
        <v>5.75</v>
      </c>
      <c r="L17" s="1">
        <v>110</v>
      </c>
      <c r="M17" s="15">
        <v>121</v>
      </c>
      <c r="N17" s="7"/>
      <c r="O17" s="7"/>
      <c r="P17" s="10">
        <f t="shared" si="0"/>
        <v>2104.3478260869565</v>
      </c>
      <c r="Q17">
        <f t="shared" si="1"/>
        <v>115000</v>
      </c>
      <c r="R17">
        <f t="shared" si="2"/>
        <v>2420000</v>
      </c>
    </row>
    <row r="18" spans="1:18" ht="31.5" customHeight="1">
      <c r="A18" s="8">
        <v>12</v>
      </c>
      <c r="B18" s="1">
        <v>7</v>
      </c>
      <c r="C18" s="1" t="s">
        <v>20</v>
      </c>
      <c r="D18" s="5" t="s">
        <v>102</v>
      </c>
      <c r="E18" s="1" t="s">
        <v>38</v>
      </c>
      <c r="F18" s="1">
        <v>18244</v>
      </c>
      <c r="G18" s="1" t="s">
        <v>40</v>
      </c>
      <c r="H18" s="1" t="s">
        <v>41</v>
      </c>
      <c r="I18" s="1">
        <v>2</v>
      </c>
      <c r="J18" s="1" t="s">
        <v>36</v>
      </c>
      <c r="K18" s="1">
        <v>99.25</v>
      </c>
      <c r="L18" s="1">
        <v>121</v>
      </c>
      <c r="M18" s="15">
        <v>133</v>
      </c>
      <c r="N18" s="7"/>
      <c r="O18" s="7"/>
      <c r="P18" s="10">
        <f t="shared" si="0"/>
        <v>134.00503778337531</v>
      </c>
      <c r="Q18">
        <f t="shared" si="1"/>
        <v>1810717</v>
      </c>
      <c r="R18">
        <f t="shared" si="2"/>
        <v>2426452</v>
      </c>
    </row>
    <row r="19" spans="1:18" ht="32.25" customHeight="1">
      <c r="A19" s="8">
        <v>13</v>
      </c>
      <c r="B19" s="1">
        <v>8</v>
      </c>
      <c r="C19" s="1" t="s">
        <v>20</v>
      </c>
      <c r="D19" s="5" t="s">
        <v>102</v>
      </c>
      <c r="E19" s="1" t="s">
        <v>38</v>
      </c>
      <c r="F19" s="1">
        <v>15510</v>
      </c>
      <c r="G19" s="1" t="s">
        <v>40</v>
      </c>
      <c r="H19" s="1" t="s">
        <v>41</v>
      </c>
      <c r="I19" s="1">
        <v>2</v>
      </c>
      <c r="J19" s="1" t="s">
        <v>36</v>
      </c>
      <c r="K19" s="1">
        <v>99.25</v>
      </c>
      <c r="L19" s="1">
        <v>120</v>
      </c>
      <c r="M19" s="15">
        <v>132</v>
      </c>
      <c r="N19" s="7"/>
      <c r="O19" s="7"/>
      <c r="P19" s="10">
        <f t="shared" si="0"/>
        <v>132.99748110831234</v>
      </c>
      <c r="Q19">
        <f t="shared" si="1"/>
        <v>1539367.5</v>
      </c>
      <c r="R19">
        <f t="shared" si="2"/>
        <v>2047320</v>
      </c>
    </row>
    <row r="20" spans="1:18" ht="30.75" customHeight="1">
      <c r="A20" s="8">
        <v>14</v>
      </c>
      <c r="B20" s="1">
        <v>9</v>
      </c>
      <c r="C20" s="1" t="s">
        <v>20</v>
      </c>
      <c r="D20" s="5" t="s">
        <v>102</v>
      </c>
      <c r="E20" s="1" t="s">
        <v>25</v>
      </c>
      <c r="F20" s="1">
        <v>21058</v>
      </c>
      <c r="G20" s="1" t="s">
        <v>40</v>
      </c>
      <c r="H20" s="1" t="s">
        <v>41</v>
      </c>
      <c r="I20" s="1">
        <v>2</v>
      </c>
      <c r="J20" s="1" t="s">
        <v>36</v>
      </c>
      <c r="K20" s="1">
        <v>5.75</v>
      </c>
      <c r="L20" s="1">
        <v>95</v>
      </c>
      <c r="M20" s="15">
        <v>104.5</v>
      </c>
      <c r="N20" s="7"/>
      <c r="O20" s="7"/>
      <c r="P20" s="10">
        <f t="shared" si="0"/>
        <v>1817.3913043478262</v>
      </c>
      <c r="Q20">
        <f t="shared" si="1"/>
        <v>121083.5</v>
      </c>
      <c r="R20">
        <f t="shared" si="2"/>
        <v>2200561</v>
      </c>
    </row>
    <row r="21" spans="1:18" ht="42.75" customHeight="1">
      <c r="A21" s="8">
        <v>15</v>
      </c>
      <c r="B21" s="1">
        <v>10</v>
      </c>
      <c r="C21" s="1" t="s">
        <v>20</v>
      </c>
      <c r="D21" s="8" t="s">
        <v>56</v>
      </c>
      <c r="E21" s="1" t="s">
        <v>42</v>
      </c>
      <c r="F21" s="1">
        <v>469</v>
      </c>
      <c r="G21" s="1" t="s">
        <v>40</v>
      </c>
      <c r="H21" s="1" t="s">
        <v>41</v>
      </c>
      <c r="I21" s="1">
        <v>2</v>
      </c>
      <c r="J21" s="1" t="s">
        <v>37</v>
      </c>
      <c r="K21" s="1">
        <v>1877.7</v>
      </c>
      <c r="L21" s="1">
        <v>1919</v>
      </c>
      <c r="M21" s="15">
        <v>2111</v>
      </c>
      <c r="N21" s="7"/>
      <c r="O21" s="7"/>
      <c r="P21" s="10">
        <f t="shared" si="0"/>
        <v>112.42477499068009</v>
      </c>
      <c r="Q21">
        <f t="shared" si="1"/>
        <v>880641.3</v>
      </c>
      <c r="R21">
        <f t="shared" si="2"/>
        <v>990059</v>
      </c>
    </row>
    <row r="22" spans="1:18" ht="28.5" customHeight="1">
      <c r="A22" s="8">
        <v>16</v>
      </c>
      <c r="B22" s="7" t="s">
        <v>44</v>
      </c>
      <c r="C22" s="7" t="s">
        <v>45</v>
      </c>
      <c r="D22" s="7" t="s">
        <v>46</v>
      </c>
      <c r="E22" s="7" t="s">
        <v>47</v>
      </c>
      <c r="F22" s="7">
        <v>2016</v>
      </c>
      <c r="G22" s="7" t="s">
        <v>48</v>
      </c>
      <c r="H22" s="7" t="s">
        <v>49</v>
      </c>
      <c r="I22" s="7">
        <v>1</v>
      </c>
      <c r="J22" s="7" t="s">
        <v>50</v>
      </c>
      <c r="K22" s="7">
        <v>148.80000000000001</v>
      </c>
      <c r="L22" s="11">
        <v>250</v>
      </c>
      <c r="M22" s="19">
        <v>300</v>
      </c>
      <c r="N22" s="7"/>
      <c r="O22" s="7"/>
      <c r="P22" s="10">
        <f t="shared" si="0"/>
        <v>201.61290322580646</v>
      </c>
      <c r="Q22">
        <f t="shared" si="1"/>
        <v>299980.80000000005</v>
      </c>
      <c r="R22">
        <f t="shared" si="2"/>
        <v>604800</v>
      </c>
    </row>
    <row r="23" spans="1:18" ht="27">
      <c r="A23" s="8">
        <v>17</v>
      </c>
      <c r="B23" s="7" t="s">
        <v>51</v>
      </c>
      <c r="C23" s="7" t="s">
        <v>45</v>
      </c>
      <c r="D23" s="7" t="s">
        <v>46</v>
      </c>
      <c r="E23" s="7" t="s">
        <v>52</v>
      </c>
      <c r="F23" s="7">
        <v>3433</v>
      </c>
      <c r="G23" s="7" t="s">
        <v>48</v>
      </c>
      <c r="H23" s="7" t="s">
        <v>49</v>
      </c>
      <c r="I23" s="7">
        <v>1</v>
      </c>
      <c r="J23" s="7" t="s">
        <v>53</v>
      </c>
      <c r="K23" s="7">
        <v>411</v>
      </c>
      <c r="L23" s="11">
        <v>600</v>
      </c>
      <c r="M23" s="19">
        <v>616</v>
      </c>
      <c r="N23" s="7"/>
      <c r="O23" s="7"/>
      <c r="P23" s="10">
        <f t="shared" si="0"/>
        <v>149.87834549878346</v>
      </c>
      <c r="Q23">
        <f t="shared" si="1"/>
        <v>1410963</v>
      </c>
      <c r="R23">
        <f t="shared" si="2"/>
        <v>2114728</v>
      </c>
    </row>
    <row r="24" spans="1:18" ht="27">
      <c r="A24" s="8">
        <v>18</v>
      </c>
      <c r="B24" s="7" t="s">
        <v>54</v>
      </c>
      <c r="C24" s="7" t="s">
        <v>45</v>
      </c>
      <c r="D24" s="7" t="s">
        <v>46</v>
      </c>
      <c r="E24" s="7" t="s">
        <v>52</v>
      </c>
      <c r="F24" s="7">
        <v>2863</v>
      </c>
      <c r="G24" s="7" t="s">
        <v>48</v>
      </c>
      <c r="H24" s="7" t="s">
        <v>49</v>
      </c>
      <c r="I24" s="7">
        <v>1</v>
      </c>
      <c r="J24" s="7" t="s">
        <v>53</v>
      </c>
      <c r="K24" s="7">
        <v>411</v>
      </c>
      <c r="L24" s="12">
        <v>600</v>
      </c>
      <c r="M24" s="20">
        <v>616</v>
      </c>
      <c r="N24" s="7"/>
      <c r="O24" s="7"/>
      <c r="P24" s="10">
        <f t="shared" si="0"/>
        <v>149.87834549878346</v>
      </c>
      <c r="Q24">
        <f t="shared" si="1"/>
        <v>1176693</v>
      </c>
      <c r="R24">
        <f t="shared" si="2"/>
        <v>1763608</v>
      </c>
    </row>
    <row r="25" spans="1:18" ht="27">
      <c r="A25" s="15">
        <v>19</v>
      </c>
      <c r="B25" s="8">
        <v>5</v>
      </c>
      <c r="C25" s="8" t="s">
        <v>55</v>
      </c>
      <c r="D25" s="8" t="s">
        <v>56</v>
      </c>
      <c r="E25" s="8" t="s">
        <v>57</v>
      </c>
      <c r="F25" s="8">
        <v>791.4</v>
      </c>
      <c r="G25" s="13">
        <v>45651</v>
      </c>
      <c r="H25" s="8" t="s">
        <v>58</v>
      </c>
      <c r="I25" s="8">
        <v>1</v>
      </c>
      <c r="J25" s="8" t="s">
        <v>59</v>
      </c>
      <c r="K25" s="8">
        <v>1221</v>
      </c>
      <c r="L25" s="8">
        <v>1263.5</v>
      </c>
      <c r="M25" s="15">
        <v>1326.7</v>
      </c>
      <c r="N25" s="8"/>
      <c r="O25" s="8"/>
      <c r="P25" s="10">
        <f t="shared" si="0"/>
        <v>108.65683865683866</v>
      </c>
      <c r="Q25">
        <f t="shared" si="1"/>
        <v>966299.4</v>
      </c>
      <c r="R25">
        <f t="shared" si="2"/>
        <v>1049950.3800000001</v>
      </c>
    </row>
    <row r="26" spans="1:18" ht="67.5">
      <c r="A26" s="15">
        <v>20</v>
      </c>
      <c r="B26" s="8">
        <v>6</v>
      </c>
      <c r="C26" s="8" t="s">
        <v>60</v>
      </c>
      <c r="D26" s="8" t="s">
        <v>61</v>
      </c>
      <c r="E26" s="8" t="s">
        <v>62</v>
      </c>
      <c r="F26" s="8">
        <v>341</v>
      </c>
      <c r="G26" s="13">
        <v>45651</v>
      </c>
      <c r="H26" s="8" t="s">
        <v>58</v>
      </c>
      <c r="I26" s="8">
        <v>1</v>
      </c>
      <c r="J26" s="8" t="s">
        <v>63</v>
      </c>
      <c r="K26" s="8">
        <v>1221</v>
      </c>
      <c r="L26" s="8">
        <v>1466</v>
      </c>
      <c r="M26" s="15">
        <v>1539.5</v>
      </c>
      <c r="N26" s="8"/>
      <c r="O26" s="8"/>
      <c r="P26" s="10">
        <f t="shared" si="0"/>
        <v>126.08517608517609</v>
      </c>
      <c r="Q26">
        <f t="shared" si="1"/>
        <v>416361</v>
      </c>
      <c r="R26">
        <f t="shared" si="2"/>
        <v>524969.5</v>
      </c>
    </row>
    <row r="27" spans="1:18" ht="27">
      <c r="A27" s="15">
        <v>21</v>
      </c>
      <c r="B27" s="8">
        <v>7</v>
      </c>
      <c r="C27" s="8" t="s">
        <v>64</v>
      </c>
      <c r="D27" s="8" t="s">
        <v>65</v>
      </c>
      <c r="E27" s="8" t="s">
        <v>66</v>
      </c>
      <c r="F27" s="8">
        <v>1839.2</v>
      </c>
      <c r="G27" s="13">
        <v>45651</v>
      </c>
      <c r="H27" s="8" t="s">
        <v>58</v>
      </c>
      <c r="I27" s="8">
        <v>1</v>
      </c>
      <c r="J27" s="8" t="s">
        <v>67</v>
      </c>
      <c r="K27" s="8">
        <v>1221</v>
      </c>
      <c r="L27" s="8">
        <v>1250.5</v>
      </c>
      <c r="M27" s="15">
        <v>1313</v>
      </c>
      <c r="N27" s="8"/>
      <c r="O27" s="8"/>
      <c r="P27" s="10">
        <f t="shared" si="0"/>
        <v>107.53480753480753</v>
      </c>
      <c r="Q27">
        <f t="shared" si="1"/>
        <v>2245663.2000000002</v>
      </c>
      <c r="R27">
        <f t="shared" si="2"/>
        <v>2414869.6</v>
      </c>
    </row>
    <row r="28" spans="1:18" ht="14.25">
      <c r="A28" s="15">
        <v>22</v>
      </c>
      <c r="B28" s="8">
        <v>3</v>
      </c>
      <c r="C28" s="8" t="s">
        <v>68</v>
      </c>
      <c r="D28" s="8" t="s">
        <v>69</v>
      </c>
      <c r="E28" s="8" t="s">
        <v>70</v>
      </c>
      <c r="F28" s="8">
        <v>188</v>
      </c>
      <c r="G28" s="13">
        <v>45651</v>
      </c>
      <c r="H28" s="8" t="s">
        <v>58</v>
      </c>
      <c r="I28" s="8">
        <v>1</v>
      </c>
      <c r="J28" s="8" t="s">
        <v>71</v>
      </c>
      <c r="K28" s="8">
        <v>5.7</v>
      </c>
      <c r="L28" s="8">
        <v>1063.8</v>
      </c>
      <c r="M28" s="15">
        <v>1117</v>
      </c>
      <c r="N28" s="8"/>
      <c r="O28" s="8"/>
      <c r="P28" s="10">
        <f t="shared" si="0"/>
        <v>19596.491228070176</v>
      </c>
      <c r="Q28">
        <f t="shared" si="1"/>
        <v>1071.6000000000001</v>
      </c>
      <c r="R28">
        <f t="shared" si="2"/>
        <v>209996</v>
      </c>
    </row>
    <row r="29" spans="1:18" ht="14.25">
      <c r="A29" s="15">
        <v>23</v>
      </c>
      <c r="B29" s="8">
        <v>1</v>
      </c>
      <c r="C29" s="8" t="s">
        <v>72</v>
      </c>
      <c r="D29" s="8" t="s">
        <v>65</v>
      </c>
      <c r="E29" s="8" t="s">
        <v>73</v>
      </c>
      <c r="F29" s="8">
        <v>694</v>
      </c>
      <c r="G29" s="13">
        <v>45853</v>
      </c>
      <c r="H29" s="8" t="s">
        <v>74</v>
      </c>
      <c r="I29" s="8">
        <v>1</v>
      </c>
      <c r="J29" s="8" t="s">
        <v>75</v>
      </c>
      <c r="K29" s="8">
        <v>792</v>
      </c>
      <c r="L29" s="8">
        <v>1585</v>
      </c>
      <c r="M29" s="15">
        <v>1664.2</v>
      </c>
      <c r="N29" s="8"/>
      <c r="O29" s="8"/>
      <c r="P29" s="10">
        <f t="shared" si="0"/>
        <v>210.12626262626264</v>
      </c>
      <c r="Q29">
        <f t="shared" si="1"/>
        <v>549648</v>
      </c>
      <c r="R29">
        <f t="shared" si="2"/>
        <v>1154954.8</v>
      </c>
    </row>
    <row r="30" spans="1:18" ht="27">
      <c r="A30" s="15">
        <v>24</v>
      </c>
      <c r="B30" s="8">
        <v>5</v>
      </c>
      <c r="C30" s="8" t="s">
        <v>76</v>
      </c>
      <c r="D30" s="8" t="s">
        <v>69</v>
      </c>
      <c r="E30" s="8" t="s">
        <v>77</v>
      </c>
      <c r="F30" s="8">
        <v>2015.2</v>
      </c>
      <c r="G30" s="13">
        <v>45916</v>
      </c>
      <c r="H30" s="8" t="s">
        <v>78</v>
      </c>
      <c r="I30" s="8">
        <v>1</v>
      </c>
      <c r="J30" s="8" t="s">
        <v>79</v>
      </c>
      <c r="K30" s="8">
        <v>448</v>
      </c>
      <c r="L30" s="8">
        <v>595.4</v>
      </c>
      <c r="M30" s="15">
        <v>625.20000000000005</v>
      </c>
      <c r="N30" s="8"/>
      <c r="O30" s="8"/>
      <c r="P30" s="10">
        <f t="shared" si="0"/>
        <v>139.55357142857144</v>
      </c>
      <c r="Q30">
        <f t="shared" si="1"/>
        <v>902809.59999999998</v>
      </c>
      <c r="R30">
        <f t="shared" si="2"/>
        <v>1259903.04</v>
      </c>
    </row>
    <row r="31" spans="1:18" ht="27">
      <c r="A31" s="15">
        <v>25</v>
      </c>
      <c r="B31" s="8">
        <v>6</v>
      </c>
      <c r="C31" s="8" t="s">
        <v>80</v>
      </c>
      <c r="D31" s="8" t="s">
        <v>69</v>
      </c>
      <c r="E31" s="8" t="s">
        <v>77</v>
      </c>
      <c r="F31" s="8">
        <v>2410.9</v>
      </c>
      <c r="G31" s="13">
        <v>45916</v>
      </c>
      <c r="H31" s="8" t="s">
        <v>78</v>
      </c>
      <c r="I31" s="8">
        <v>1</v>
      </c>
      <c r="J31" s="8" t="s">
        <v>81</v>
      </c>
      <c r="K31" s="8">
        <v>448</v>
      </c>
      <c r="L31" s="8">
        <v>622.1</v>
      </c>
      <c r="M31" s="15">
        <v>653.20000000000005</v>
      </c>
      <c r="N31" s="8"/>
      <c r="O31" s="8"/>
      <c r="P31" s="10">
        <f t="shared" si="0"/>
        <v>145.80357142857144</v>
      </c>
      <c r="Q31">
        <f t="shared" si="1"/>
        <v>1080083.2</v>
      </c>
      <c r="R31">
        <f t="shared" si="2"/>
        <v>1574799.8800000001</v>
      </c>
    </row>
    <row r="32" spans="1:18" ht="67.5">
      <c r="A32" s="15">
        <v>26</v>
      </c>
      <c r="B32" s="8">
        <v>7</v>
      </c>
      <c r="C32" s="8" t="s">
        <v>64</v>
      </c>
      <c r="D32" s="16" t="s">
        <v>61</v>
      </c>
      <c r="E32" s="8" t="s">
        <v>82</v>
      </c>
      <c r="F32" s="8">
        <v>12139</v>
      </c>
      <c r="G32" s="13">
        <v>45916</v>
      </c>
      <c r="H32" s="14" t="s">
        <v>78</v>
      </c>
      <c r="I32" s="8">
        <v>1</v>
      </c>
      <c r="J32" s="8" t="s">
        <v>83</v>
      </c>
      <c r="K32" s="8">
        <v>1221</v>
      </c>
      <c r="L32" s="8">
        <v>1631.1</v>
      </c>
      <c r="M32" s="15">
        <v>1712.3</v>
      </c>
      <c r="N32" s="8"/>
      <c r="O32" s="8"/>
      <c r="P32" s="10">
        <f t="shared" si="0"/>
        <v>140.23751023751024</v>
      </c>
      <c r="Q32">
        <f t="shared" si="1"/>
        <v>14821719</v>
      </c>
      <c r="R32">
        <f t="shared" si="2"/>
        <v>20785609.699999999</v>
      </c>
    </row>
    <row r="33" spans="1:18" ht="27">
      <c r="A33" s="15">
        <v>27</v>
      </c>
      <c r="B33" s="8">
        <v>2</v>
      </c>
      <c r="C33" s="8" t="s">
        <v>64</v>
      </c>
      <c r="D33" s="8" t="s">
        <v>69</v>
      </c>
      <c r="E33" s="8" t="s">
        <v>84</v>
      </c>
      <c r="F33" s="8">
        <v>2000</v>
      </c>
      <c r="G33" s="13">
        <v>45916</v>
      </c>
      <c r="H33" s="8" t="s">
        <v>78</v>
      </c>
      <c r="I33" s="8">
        <v>1</v>
      </c>
      <c r="J33" s="8" t="s">
        <v>85</v>
      </c>
      <c r="K33" s="8">
        <v>118.5</v>
      </c>
      <c r="L33" s="8">
        <v>500</v>
      </c>
      <c r="M33" s="15">
        <v>525</v>
      </c>
      <c r="N33" s="8"/>
      <c r="O33" s="8"/>
      <c r="P33" s="10">
        <f t="shared" si="0"/>
        <v>443.03797468354429</v>
      </c>
      <c r="Q33">
        <f t="shared" si="1"/>
        <v>237000</v>
      </c>
      <c r="R33">
        <f t="shared" si="2"/>
        <v>1050000</v>
      </c>
    </row>
    <row r="34" spans="1:18" ht="27">
      <c r="A34" s="15">
        <v>28</v>
      </c>
      <c r="B34" s="8">
        <v>1</v>
      </c>
      <c r="C34" s="8" t="s">
        <v>64</v>
      </c>
      <c r="D34" s="8" t="s">
        <v>65</v>
      </c>
      <c r="E34" s="8" t="s">
        <v>66</v>
      </c>
      <c r="F34" s="8">
        <v>1000</v>
      </c>
      <c r="G34" s="13">
        <v>45916</v>
      </c>
      <c r="H34" s="8" t="s">
        <v>78</v>
      </c>
      <c r="I34" s="8">
        <v>1</v>
      </c>
      <c r="J34" s="8" t="s">
        <v>86</v>
      </c>
      <c r="K34" s="8">
        <v>1221</v>
      </c>
      <c r="L34" s="8">
        <v>3000</v>
      </c>
      <c r="M34" s="15">
        <v>3150</v>
      </c>
      <c r="N34" s="8"/>
      <c r="O34" s="8"/>
      <c r="P34" s="10">
        <f t="shared" si="0"/>
        <v>257.98525798525799</v>
      </c>
      <c r="Q34">
        <f t="shared" si="1"/>
        <v>1221000</v>
      </c>
      <c r="R34">
        <f t="shared" si="2"/>
        <v>3150000</v>
      </c>
    </row>
    <row r="35" spans="1:18" ht="27">
      <c r="A35" s="15">
        <v>29</v>
      </c>
      <c r="B35" s="8">
        <v>3</v>
      </c>
      <c r="C35" s="8" t="s">
        <v>87</v>
      </c>
      <c r="D35" s="8" t="s">
        <v>69</v>
      </c>
      <c r="E35" s="8" t="s">
        <v>77</v>
      </c>
      <c r="F35" s="8">
        <v>2515</v>
      </c>
      <c r="G35" s="13">
        <v>45916</v>
      </c>
      <c r="H35" s="8" t="s">
        <v>78</v>
      </c>
      <c r="I35" s="8">
        <v>1</v>
      </c>
      <c r="J35" s="8" t="s">
        <v>88</v>
      </c>
      <c r="K35" s="8">
        <v>448</v>
      </c>
      <c r="L35" s="8">
        <v>516.79999999999995</v>
      </c>
      <c r="M35" s="15">
        <v>542.70000000000005</v>
      </c>
      <c r="N35" s="8"/>
      <c r="O35" s="8"/>
      <c r="P35" s="10">
        <f t="shared" si="0"/>
        <v>121.13839285714288</v>
      </c>
      <c r="Q35">
        <f t="shared" si="1"/>
        <v>1126720</v>
      </c>
      <c r="R35">
        <f t="shared" si="2"/>
        <v>1364890.5</v>
      </c>
    </row>
    <row r="36" spans="1:18" ht="27">
      <c r="A36" s="15">
        <v>30</v>
      </c>
      <c r="B36" s="8">
        <v>8</v>
      </c>
      <c r="C36" s="8" t="s">
        <v>87</v>
      </c>
      <c r="D36" s="8" t="s">
        <v>56</v>
      </c>
      <c r="E36" s="8" t="s">
        <v>57</v>
      </c>
      <c r="F36" s="8">
        <v>1059.0999999999999</v>
      </c>
      <c r="G36" s="13">
        <v>45916</v>
      </c>
      <c r="H36" s="8" t="s">
        <v>78</v>
      </c>
      <c r="I36" s="8">
        <v>1</v>
      </c>
      <c r="J36" s="8" t="s">
        <v>89</v>
      </c>
      <c r="K36" s="8">
        <v>1877.7</v>
      </c>
      <c r="L36" s="8">
        <v>3021.4</v>
      </c>
      <c r="M36" s="15">
        <v>3172.5</v>
      </c>
      <c r="N36" s="8"/>
      <c r="O36" s="8"/>
      <c r="P36" s="10">
        <f t="shared" si="0"/>
        <v>168.95670234861799</v>
      </c>
      <c r="Q36">
        <f t="shared" si="1"/>
        <v>1988672.0699999998</v>
      </c>
      <c r="R36">
        <f t="shared" si="2"/>
        <v>3359994.7499999995</v>
      </c>
    </row>
    <row r="37" spans="1:18" ht="27">
      <c r="A37" s="15">
        <v>31</v>
      </c>
      <c r="B37" s="8">
        <v>1</v>
      </c>
      <c r="C37" s="8" t="s">
        <v>64</v>
      </c>
      <c r="D37" s="8" t="s">
        <v>56</v>
      </c>
      <c r="E37" s="8" t="s">
        <v>57</v>
      </c>
      <c r="F37" s="8">
        <v>927</v>
      </c>
      <c r="G37" s="8" t="s">
        <v>90</v>
      </c>
      <c r="H37" s="8" t="s">
        <v>91</v>
      </c>
      <c r="I37" s="8">
        <v>1</v>
      </c>
      <c r="J37" s="8" t="s">
        <v>92</v>
      </c>
      <c r="K37" s="8">
        <v>1221</v>
      </c>
      <c r="L37" s="8">
        <v>3020.4</v>
      </c>
      <c r="M37" s="15">
        <v>3171.5</v>
      </c>
      <c r="N37" s="8"/>
      <c r="O37" s="8"/>
      <c r="P37" s="10">
        <f t="shared" si="0"/>
        <v>259.74610974610977</v>
      </c>
      <c r="Q37">
        <f t="shared" si="1"/>
        <v>1131867</v>
      </c>
      <c r="R37">
        <f t="shared" si="2"/>
        <v>2939980.5</v>
      </c>
    </row>
    <row r="38" spans="1:18" ht="27">
      <c r="A38" s="15">
        <v>32</v>
      </c>
      <c r="B38" s="8">
        <v>2</v>
      </c>
      <c r="C38" s="8" t="s">
        <v>93</v>
      </c>
      <c r="D38" s="8" t="s">
        <v>69</v>
      </c>
      <c r="E38" s="8" t="s">
        <v>77</v>
      </c>
      <c r="F38" s="8">
        <v>2303.6999999999998</v>
      </c>
      <c r="G38" s="8" t="s">
        <v>90</v>
      </c>
      <c r="H38" s="8" t="s">
        <v>91</v>
      </c>
      <c r="I38" s="8">
        <v>1</v>
      </c>
      <c r="J38" s="8" t="s">
        <v>94</v>
      </c>
      <c r="K38" s="8">
        <v>448</v>
      </c>
      <c r="L38" s="8">
        <v>607.70000000000005</v>
      </c>
      <c r="M38" s="15">
        <v>638.1</v>
      </c>
      <c r="N38" s="8"/>
      <c r="O38" s="8"/>
      <c r="P38" s="10">
        <f t="shared" si="0"/>
        <v>142.43303571428572</v>
      </c>
      <c r="Q38">
        <f t="shared" si="1"/>
        <v>1032057.5999999999</v>
      </c>
      <c r="R38">
        <f t="shared" si="2"/>
        <v>1469990.97</v>
      </c>
    </row>
    <row r="39" spans="1:18" ht="27">
      <c r="A39" s="15">
        <v>33</v>
      </c>
      <c r="B39" s="8">
        <v>3</v>
      </c>
      <c r="C39" s="8" t="s">
        <v>87</v>
      </c>
      <c r="D39" s="8" t="s">
        <v>56</v>
      </c>
      <c r="E39" s="8" t="s">
        <v>57</v>
      </c>
      <c r="F39" s="8">
        <v>1058.0999999999999</v>
      </c>
      <c r="G39" s="13">
        <v>45932</v>
      </c>
      <c r="H39" s="8" t="s">
        <v>95</v>
      </c>
      <c r="I39" s="8">
        <v>1</v>
      </c>
      <c r="J39" s="8" t="s">
        <v>96</v>
      </c>
      <c r="K39" s="8">
        <v>1877.7</v>
      </c>
      <c r="L39" s="8">
        <v>2646.2</v>
      </c>
      <c r="M39" s="15">
        <v>2778.5</v>
      </c>
      <c r="N39" s="8"/>
      <c r="O39" s="8"/>
      <c r="P39" s="10">
        <f t="shared" si="0"/>
        <v>147.97358470469192</v>
      </c>
      <c r="Q39">
        <f t="shared" si="1"/>
        <v>1986794.3699999999</v>
      </c>
      <c r="R39">
        <f t="shared" si="2"/>
        <v>2939930.8499999996</v>
      </c>
    </row>
    <row r="40" spans="1:18" ht="27">
      <c r="A40" s="15">
        <v>34</v>
      </c>
      <c r="B40" s="8">
        <v>5</v>
      </c>
      <c r="C40" s="8" t="s">
        <v>87</v>
      </c>
      <c r="D40" s="8" t="s">
        <v>56</v>
      </c>
      <c r="E40" s="8" t="s">
        <v>57</v>
      </c>
      <c r="F40" s="8">
        <v>1041.7</v>
      </c>
      <c r="G40" s="13">
        <v>45932</v>
      </c>
      <c r="H40" s="8" t="s">
        <v>95</v>
      </c>
      <c r="I40" s="8">
        <v>1</v>
      </c>
      <c r="J40" s="8" t="s">
        <v>96</v>
      </c>
      <c r="K40" s="8">
        <v>1877.7</v>
      </c>
      <c r="L40" s="8">
        <v>2687.9</v>
      </c>
      <c r="M40" s="15">
        <v>2822.3</v>
      </c>
      <c r="N40" s="8"/>
      <c r="O40" s="8"/>
      <c r="P40" s="10">
        <f t="shared" si="0"/>
        <v>150.30622570165627</v>
      </c>
      <c r="Q40">
        <f t="shared" si="1"/>
        <v>1956000.09</v>
      </c>
      <c r="R40">
        <f t="shared" si="2"/>
        <v>2939989.91</v>
      </c>
    </row>
    <row r="41" spans="1:18" ht="27">
      <c r="A41" s="15">
        <v>35</v>
      </c>
      <c r="B41" s="8">
        <v>4</v>
      </c>
      <c r="C41" s="8" t="s">
        <v>87</v>
      </c>
      <c r="D41" s="8" t="s">
        <v>56</v>
      </c>
      <c r="E41" s="8" t="s">
        <v>57</v>
      </c>
      <c r="F41" s="8">
        <v>927.2</v>
      </c>
      <c r="G41" s="13">
        <v>45932</v>
      </c>
      <c r="H41" s="8" t="s">
        <v>95</v>
      </c>
      <c r="I41" s="8">
        <v>1</v>
      </c>
      <c r="J41" s="8" t="s">
        <v>96</v>
      </c>
      <c r="K41" s="8">
        <v>1877.7</v>
      </c>
      <c r="L41" s="8">
        <v>2696.2</v>
      </c>
      <c r="M41" s="15">
        <v>2831.1</v>
      </c>
      <c r="N41" s="8"/>
      <c r="O41" s="8"/>
      <c r="P41" s="10">
        <f t="shared" si="0"/>
        <v>150.77488416679981</v>
      </c>
      <c r="Q41">
        <f t="shared" si="1"/>
        <v>1741003.4400000002</v>
      </c>
      <c r="R41">
        <f t="shared" si="2"/>
        <v>2624995.92</v>
      </c>
    </row>
    <row r="42" spans="1:18" ht="67.5">
      <c r="A42" s="15">
        <v>36</v>
      </c>
      <c r="B42" s="8">
        <v>4</v>
      </c>
      <c r="C42" s="8" t="s">
        <v>97</v>
      </c>
      <c r="D42" s="8" t="s">
        <v>98</v>
      </c>
      <c r="E42" s="8" t="s">
        <v>98</v>
      </c>
      <c r="F42" s="8">
        <v>102</v>
      </c>
      <c r="G42" s="13">
        <v>45933</v>
      </c>
      <c r="H42" s="8" t="s">
        <v>99</v>
      </c>
      <c r="I42" s="8">
        <v>1</v>
      </c>
      <c r="J42" s="8" t="s">
        <v>100</v>
      </c>
      <c r="K42" s="8">
        <v>1221</v>
      </c>
      <c r="L42" s="8">
        <v>15686.2</v>
      </c>
      <c r="M42" s="15">
        <v>16470.5</v>
      </c>
      <c r="N42" s="8"/>
      <c r="O42" s="8"/>
      <c r="P42" s="10">
        <f t="shared" si="0"/>
        <v>1348.935298935299</v>
      </c>
      <c r="Q42">
        <f t="shared" si="1"/>
        <v>124542</v>
      </c>
      <c r="R42">
        <f t="shared" si="2"/>
        <v>1679991</v>
      </c>
    </row>
    <row r="43" spans="1:18" ht="27">
      <c r="A43" s="15">
        <v>37</v>
      </c>
      <c r="B43" s="8">
        <v>2</v>
      </c>
      <c r="C43" s="8" t="s">
        <v>87</v>
      </c>
      <c r="D43" s="8" t="s">
        <v>56</v>
      </c>
      <c r="E43" s="8" t="s">
        <v>57</v>
      </c>
      <c r="F43" s="8">
        <v>929</v>
      </c>
      <c r="G43" s="13">
        <v>45933</v>
      </c>
      <c r="H43" s="8" t="s">
        <v>99</v>
      </c>
      <c r="I43" s="8">
        <v>1</v>
      </c>
      <c r="J43" s="8" t="s">
        <v>101</v>
      </c>
      <c r="K43" s="8">
        <v>1877.7</v>
      </c>
      <c r="L43" s="8">
        <v>2691</v>
      </c>
      <c r="M43" s="15">
        <v>2825.6</v>
      </c>
      <c r="N43" s="8"/>
      <c r="O43" s="8"/>
      <c r="P43" s="10">
        <f t="shared" si="0"/>
        <v>150.48197262608508</v>
      </c>
      <c r="Q43">
        <f t="shared" si="1"/>
        <v>1744383.3</v>
      </c>
      <c r="R43">
        <f t="shared" si="2"/>
        <v>2624982.4</v>
      </c>
    </row>
    <row r="44" spans="1:18" ht="27">
      <c r="A44" s="15">
        <v>38</v>
      </c>
      <c r="B44" s="8">
        <v>3</v>
      </c>
      <c r="C44" s="8" t="s">
        <v>87</v>
      </c>
      <c r="D44" s="8" t="s">
        <v>56</v>
      </c>
      <c r="E44" s="8" t="s">
        <v>57</v>
      </c>
      <c r="F44" s="8">
        <v>840.4</v>
      </c>
      <c r="G44" s="13">
        <v>45933</v>
      </c>
      <c r="H44" s="8" t="s">
        <v>99</v>
      </c>
      <c r="I44" s="8">
        <v>1</v>
      </c>
      <c r="J44" s="8" t="s">
        <v>101</v>
      </c>
      <c r="K44" s="8">
        <v>1877.7</v>
      </c>
      <c r="L44" s="8">
        <v>2617.8000000000002</v>
      </c>
      <c r="M44" s="15">
        <v>2748.7</v>
      </c>
      <c r="N44" s="8"/>
      <c r="O44" s="8"/>
      <c r="P44" s="10">
        <f t="shared" si="0"/>
        <v>146.38653672045587</v>
      </c>
      <c r="Q44">
        <f t="shared" si="1"/>
        <v>1578019.08</v>
      </c>
      <c r="R44">
        <f t="shared" si="2"/>
        <v>2310007.48</v>
      </c>
    </row>
    <row r="45" spans="1:18" ht="15">
      <c r="A45" s="15">
        <v>39</v>
      </c>
      <c r="B45" s="15">
        <v>1</v>
      </c>
      <c r="C45" s="15" t="s">
        <v>105</v>
      </c>
      <c r="D45" s="15" t="s">
        <v>106</v>
      </c>
      <c r="E45" s="15" t="s">
        <v>107</v>
      </c>
      <c r="F45" s="15">
        <v>518.9</v>
      </c>
      <c r="G45" s="13">
        <v>45678</v>
      </c>
      <c r="H45" s="13">
        <v>45709</v>
      </c>
      <c r="I45" s="15">
        <v>1</v>
      </c>
      <c r="J45" s="15" t="s">
        <v>108</v>
      </c>
      <c r="K45" s="17">
        <v>217.79919059549047</v>
      </c>
      <c r="L45" s="18">
        <v>452.88109462324149</v>
      </c>
      <c r="M45" s="22">
        <v>481.78839853536329</v>
      </c>
      <c r="N45" s="15"/>
      <c r="O45" s="15"/>
      <c r="P45" s="10">
        <f t="shared" ref="P45:P74" si="3">M45/K45*100</f>
        <v>221.2076166206555</v>
      </c>
      <c r="Q45">
        <f t="shared" ref="Q45:Q74" si="4">K45*F45</f>
        <v>113016</v>
      </c>
      <c r="R45">
        <f t="shared" ref="R45:R74" si="5">M45*F45</f>
        <v>250000</v>
      </c>
    </row>
    <row r="46" spans="1:18" ht="15">
      <c r="A46" s="15">
        <v>40</v>
      </c>
      <c r="B46" s="15">
        <v>3</v>
      </c>
      <c r="C46" s="15" t="s">
        <v>105</v>
      </c>
      <c r="D46" s="15" t="s">
        <v>106</v>
      </c>
      <c r="E46" s="15" t="s">
        <v>109</v>
      </c>
      <c r="F46" s="15">
        <v>422.2</v>
      </c>
      <c r="G46" s="13">
        <v>45678</v>
      </c>
      <c r="H46" s="13">
        <v>45709</v>
      </c>
      <c r="I46" s="15">
        <v>1</v>
      </c>
      <c r="J46" s="15" t="s">
        <v>108</v>
      </c>
      <c r="K46" s="17">
        <v>217.79962103268593</v>
      </c>
      <c r="L46" s="18">
        <v>592.13642823306486</v>
      </c>
      <c r="M46" s="22">
        <v>639.50734249171012</v>
      </c>
      <c r="N46" s="15"/>
      <c r="O46" s="15"/>
      <c r="P46" s="10">
        <f t="shared" si="3"/>
        <v>293.62188026752216</v>
      </c>
      <c r="Q46">
        <f t="shared" si="4"/>
        <v>91955</v>
      </c>
      <c r="R46">
        <f t="shared" si="5"/>
        <v>270000</v>
      </c>
    </row>
    <row r="47" spans="1:18" ht="15">
      <c r="A47" s="15">
        <v>41</v>
      </c>
      <c r="B47" s="15">
        <v>4</v>
      </c>
      <c r="C47" s="15" t="s">
        <v>105</v>
      </c>
      <c r="D47" s="15" t="s">
        <v>106</v>
      </c>
      <c r="E47" s="15" t="s">
        <v>107</v>
      </c>
      <c r="F47" s="15">
        <v>937</v>
      </c>
      <c r="G47" s="13">
        <v>45678</v>
      </c>
      <c r="H47" s="13">
        <v>45709</v>
      </c>
      <c r="I47" s="15">
        <v>1</v>
      </c>
      <c r="J47" s="15" t="s">
        <v>110</v>
      </c>
      <c r="K47" s="17">
        <v>217.79935965848452</v>
      </c>
      <c r="L47" s="18">
        <v>458.91141942369262</v>
      </c>
      <c r="M47" s="22">
        <v>482.39060832443971</v>
      </c>
      <c r="N47" s="15"/>
      <c r="O47" s="15"/>
      <c r="P47" s="10">
        <f t="shared" si="3"/>
        <v>221.48394241417498</v>
      </c>
      <c r="Q47">
        <f t="shared" si="4"/>
        <v>204078</v>
      </c>
      <c r="R47">
        <f t="shared" si="5"/>
        <v>452000</v>
      </c>
    </row>
    <row r="48" spans="1:18" ht="15">
      <c r="A48" s="15">
        <v>42</v>
      </c>
      <c r="B48" s="15">
        <v>6</v>
      </c>
      <c r="C48" s="15" t="s">
        <v>105</v>
      </c>
      <c r="D48" s="15" t="s">
        <v>106</v>
      </c>
      <c r="E48" s="15" t="s">
        <v>109</v>
      </c>
      <c r="F48" s="15">
        <v>587.1</v>
      </c>
      <c r="G48" s="13">
        <v>45678</v>
      </c>
      <c r="H48" s="13">
        <v>45709</v>
      </c>
      <c r="I48" s="15">
        <v>1</v>
      </c>
      <c r="J48" s="15" t="s">
        <v>111</v>
      </c>
      <c r="K48" s="17">
        <v>21.779935275080906</v>
      </c>
      <c r="L48" s="18">
        <v>400.272525975132</v>
      </c>
      <c r="M48" s="22">
        <v>420.71197411003237</v>
      </c>
      <c r="N48" s="15"/>
      <c r="O48" s="15"/>
      <c r="P48" s="10">
        <f t="shared" si="3"/>
        <v>1931.6493313521548</v>
      </c>
      <c r="Q48">
        <f t="shared" si="4"/>
        <v>12787</v>
      </c>
      <c r="R48">
        <f t="shared" si="5"/>
        <v>247000.00000000003</v>
      </c>
    </row>
    <row r="49" spans="1:18" ht="15">
      <c r="A49" s="15">
        <v>43</v>
      </c>
      <c r="B49" s="15">
        <v>7</v>
      </c>
      <c r="C49" s="15" t="s">
        <v>105</v>
      </c>
      <c r="D49" s="15" t="s">
        <v>46</v>
      </c>
      <c r="E49" s="15" t="s">
        <v>107</v>
      </c>
      <c r="F49" s="15">
        <v>2255.8000000000002</v>
      </c>
      <c r="G49" s="13">
        <v>45678</v>
      </c>
      <c r="H49" s="13">
        <v>45709</v>
      </c>
      <c r="I49" s="15">
        <v>1</v>
      </c>
      <c r="J49" s="15" t="s">
        <v>112</v>
      </c>
      <c r="K49" s="17">
        <v>6.7497118538877556</v>
      </c>
      <c r="L49" s="18">
        <v>139.64003901055057</v>
      </c>
      <c r="M49" s="22">
        <v>146.73286638886424</v>
      </c>
      <c r="N49" s="15"/>
      <c r="O49" s="15"/>
      <c r="P49" s="10">
        <f t="shared" si="3"/>
        <v>2173.9130434782605</v>
      </c>
      <c r="Q49">
        <f t="shared" si="4"/>
        <v>15226</v>
      </c>
      <c r="R49">
        <f t="shared" si="5"/>
        <v>331000</v>
      </c>
    </row>
    <row r="50" spans="1:18" ht="15">
      <c r="A50" s="15">
        <v>44</v>
      </c>
      <c r="B50" s="15">
        <v>9</v>
      </c>
      <c r="C50" s="15" t="s">
        <v>105</v>
      </c>
      <c r="D50" s="15" t="s">
        <v>106</v>
      </c>
      <c r="E50" s="15" t="s">
        <v>109</v>
      </c>
      <c r="F50" s="15">
        <v>1291.4000000000001</v>
      </c>
      <c r="G50" s="13">
        <v>45678</v>
      </c>
      <c r="H50" s="13">
        <v>45709</v>
      </c>
      <c r="I50" s="15">
        <v>1</v>
      </c>
      <c r="J50" s="15" t="s">
        <v>113</v>
      </c>
      <c r="K50" s="17">
        <v>217.79928759485827</v>
      </c>
      <c r="L50" s="18">
        <v>348.45903670435183</v>
      </c>
      <c r="M50" s="22">
        <v>366.26916524701869</v>
      </c>
      <c r="N50" s="15"/>
      <c r="O50" s="15"/>
      <c r="P50" s="10">
        <f t="shared" si="3"/>
        <v>168.16821087511465</v>
      </c>
      <c r="Q50">
        <f t="shared" si="4"/>
        <v>281266</v>
      </c>
      <c r="R50">
        <f t="shared" si="5"/>
        <v>472999.99999999994</v>
      </c>
    </row>
    <row r="51" spans="1:18" ht="15">
      <c r="A51" s="15">
        <v>45</v>
      </c>
      <c r="B51" s="15">
        <v>11</v>
      </c>
      <c r="C51" s="15" t="s">
        <v>105</v>
      </c>
      <c r="D51" s="15" t="s">
        <v>46</v>
      </c>
      <c r="E51" s="15" t="s">
        <v>107</v>
      </c>
      <c r="F51" s="15">
        <v>2303</v>
      </c>
      <c r="G51" s="13">
        <v>45678</v>
      </c>
      <c r="H51" s="13">
        <v>45709</v>
      </c>
      <c r="I51" s="15">
        <v>1</v>
      </c>
      <c r="J51" s="15" t="s">
        <v>114</v>
      </c>
      <c r="K51" s="17">
        <v>6.7498914459400785</v>
      </c>
      <c r="L51" s="18">
        <v>173.68649587494573</v>
      </c>
      <c r="M51" s="22">
        <v>182.370820668693</v>
      </c>
      <c r="N51" s="15"/>
      <c r="O51" s="15"/>
      <c r="P51" s="10">
        <f t="shared" si="3"/>
        <v>2701.8333869411381</v>
      </c>
      <c r="Q51">
        <f t="shared" si="4"/>
        <v>15545</v>
      </c>
      <c r="R51">
        <f t="shared" si="5"/>
        <v>420000</v>
      </c>
    </row>
    <row r="52" spans="1:18" ht="15">
      <c r="A52" s="15">
        <v>46</v>
      </c>
      <c r="B52" s="15">
        <v>15</v>
      </c>
      <c r="C52" s="15" t="s">
        <v>105</v>
      </c>
      <c r="D52" s="15" t="s">
        <v>106</v>
      </c>
      <c r="E52" s="15" t="s">
        <v>109</v>
      </c>
      <c r="F52" s="15">
        <v>162</v>
      </c>
      <c r="G52" s="13">
        <v>45678</v>
      </c>
      <c r="H52" s="13">
        <v>45709</v>
      </c>
      <c r="I52" s="15">
        <v>1</v>
      </c>
      <c r="J52" s="15" t="s">
        <v>115</v>
      </c>
      <c r="K52" s="17">
        <v>217.7962962962963</v>
      </c>
      <c r="L52" s="18">
        <v>617.28395061728395</v>
      </c>
      <c r="M52" s="22">
        <v>648.14814814814815</v>
      </c>
      <c r="N52" s="15"/>
      <c r="O52" s="15"/>
      <c r="P52" s="10">
        <f t="shared" si="3"/>
        <v>297.59374202873903</v>
      </c>
      <c r="Q52">
        <f t="shared" si="4"/>
        <v>35283</v>
      </c>
      <c r="R52">
        <f t="shared" si="5"/>
        <v>105000</v>
      </c>
    </row>
    <row r="53" spans="1:18" ht="15">
      <c r="A53" s="15">
        <v>47</v>
      </c>
      <c r="B53" s="15">
        <v>16</v>
      </c>
      <c r="C53" s="15" t="s">
        <v>105</v>
      </c>
      <c r="D53" s="15" t="s">
        <v>106</v>
      </c>
      <c r="E53" s="15" t="s">
        <v>107</v>
      </c>
      <c r="F53" s="15">
        <v>125.1</v>
      </c>
      <c r="G53" s="13">
        <v>45678</v>
      </c>
      <c r="H53" s="13">
        <v>45709</v>
      </c>
      <c r="I53" s="15">
        <v>1</v>
      </c>
      <c r="J53" s="15" t="s">
        <v>116</v>
      </c>
      <c r="K53" s="17">
        <v>217.7937649880096</v>
      </c>
      <c r="L53" s="18">
        <v>799.36051159072747</v>
      </c>
      <c r="M53" s="22">
        <v>839.32853717026387</v>
      </c>
      <c r="N53" s="15"/>
      <c r="O53" s="15"/>
      <c r="P53" s="10">
        <f t="shared" si="3"/>
        <v>385.3776701167144</v>
      </c>
      <c r="Q53">
        <f t="shared" si="4"/>
        <v>27246</v>
      </c>
      <c r="R53">
        <f t="shared" si="5"/>
        <v>105000</v>
      </c>
    </row>
    <row r="54" spans="1:18" ht="15">
      <c r="A54" s="15">
        <v>48</v>
      </c>
      <c r="B54" s="15">
        <v>17</v>
      </c>
      <c r="C54" s="15" t="s">
        <v>105</v>
      </c>
      <c r="D54" s="15" t="s">
        <v>106</v>
      </c>
      <c r="E54" s="15" t="s">
        <v>109</v>
      </c>
      <c r="F54" s="15">
        <v>90.1</v>
      </c>
      <c r="G54" s="13">
        <v>45678</v>
      </c>
      <c r="H54" s="13">
        <v>45709</v>
      </c>
      <c r="I54" s="15">
        <v>1</v>
      </c>
      <c r="J54" s="15" t="s">
        <v>117</v>
      </c>
      <c r="K54" s="17">
        <v>217.79134295227527</v>
      </c>
      <c r="L54" s="18">
        <v>887.90233074361822</v>
      </c>
      <c r="M54" s="22">
        <v>943.39622641509436</v>
      </c>
      <c r="N54" s="15"/>
      <c r="O54" s="15"/>
      <c r="P54" s="10">
        <f t="shared" si="3"/>
        <v>433.16516332874687</v>
      </c>
      <c r="Q54">
        <f t="shared" si="4"/>
        <v>19623</v>
      </c>
      <c r="R54">
        <f t="shared" si="5"/>
        <v>85000</v>
      </c>
    </row>
    <row r="55" spans="1:18" ht="15">
      <c r="A55" s="15">
        <v>49</v>
      </c>
      <c r="B55" s="15">
        <v>18</v>
      </c>
      <c r="C55" s="15" t="s">
        <v>105</v>
      </c>
      <c r="D55" s="15" t="s">
        <v>106</v>
      </c>
      <c r="E55" s="15" t="s">
        <v>107</v>
      </c>
      <c r="F55" s="15">
        <v>56.4</v>
      </c>
      <c r="G55" s="13">
        <v>45678</v>
      </c>
      <c r="H55" s="13">
        <v>45709</v>
      </c>
      <c r="I55" s="15">
        <v>1</v>
      </c>
      <c r="J55" s="15" t="s">
        <v>118</v>
      </c>
      <c r="K55" s="17">
        <v>217.78368794326241</v>
      </c>
      <c r="L55" s="18">
        <v>1241.1347517730496</v>
      </c>
      <c r="M55" s="22">
        <v>1312.0567375886526</v>
      </c>
      <c r="N55" s="15"/>
      <c r="O55" s="15"/>
      <c r="P55" s="10">
        <f t="shared" si="3"/>
        <v>602.45868273223152</v>
      </c>
      <c r="Q55">
        <f t="shared" si="4"/>
        <v>12283</v>
      </c>
      <c r="R55">
        <f t="shared" si="5"/>
        <v>74000</v>
      </c>
    </row>
    <row r="56" spans="1:18" ht="67.5">
      <c r="A56" s="15">
        <v>50</v>
      </c>
      <c r="B56" s="15">
        <v>19</v>
      </c>
      <c r="C56" s="15" t="s">
        <v>105</v>
      </c>
      <c r="D56" s="15" t="s">
        <v>61</v>
      </c>
      <c r="E56" s="15" t="s">
        <v>119</v>
      </c>
      <c r="F56" s="15">
        <v>1600</v>
      </c>
      <c r="G56" s="13">
        <v>45678</v>
      </c>
      <c r="H56" s="13">
        <v>45709</v>
      </c>
      <c r="I56" s="15">
        <v>1</v>
      </c>
      <c r="J56" s="15" t="s">
        <v>120</v>
      </c>
      <c r="K56" s="17">
        <v>217.5</v>
      </c>
      <c r="L56" s="18">
        <v>337.5</v>
      </c>
      <c r="M56" s="22">
        <v>354.375</v>
      </c>
      <c r="N56" s="15"/>
      <c r="O56" s="15"/>
      <c r="P56" s="10">
        <f t="shared" si="3"/>
        <v>162.93103448275863</v>
      </c>
      <c r="Q56">
        <f t="shared" si="4"/>
        <v>348000</v>
      </c>
      <c r="R56">
        <f t="shared" si="5"/>
        <v>567000</v>
      </c>
    </row>
    <row r="57" spans="1:18" ht="15">
      <c r="A57" s="15">
        <v>51</v>
      </c>
      <c r="B57" s="15">
        <v>20</v>
      </c>
      <c r="C57" s="15" t="s">
        <v>105</v>
      </c>
      <c r="D57" s="15" t="s">
        <v>106</v>
      </c>
      <c r="E57" s="15" t="s">
        <v>107</v>
      </c>
      <c r="F57" s="15">
        <v>519</v>
      </c>
      <c r="G57" s="13">
        <v>45678</v>
      </c>
      <c r="H57" s="13">
        <v>45709</v>
      </c>
      <c r="I57" s="15">
        <v>1</v>
      </c>
      <c r="J57" s="15" t="s">
        <v>121</v>
      </c>
      <c r="K57" s="17">
        <v>33.660886319845858</v>
      </c>
      <c r="L57" s="18">
        <v>443.15992292870908</v>
      </c>
      <c r="M57" s="22">
        <v>452.79383429672447</v>
      </c>
      <c r="N57" s="15"/>
      <c r="O57" s="15"/>
      <c r="P57" s="10">
        <f t="shared" si="3"/>
        <v>1345.1631368059529</v>
      </c>
      <c r="Q57">
        <f t="shared" si="4"/>
        <v>17470</v>
      </c>
      <c r="R57">
        <f t="shared" si="5"/>
        <v>235000</v>
      </c>
    </row>
    <row r="58" spans="1:18" ht="67.5">
      <c r="A58" s="15">
        <v>52</v>
      </c>
      <c r="B58" s="15">
        <v>21</v>
      </c>
      <c r="C58" s="15" t="s">
        <v>105</v>
      </c>
      <c r="D58" s="16" t="s">
        <v>61</v>
      </c>
      <c r="E58" s="15" t="s">
        <v>119</v>
      </c>
      <c r="F58" s="15">
        <v>1718</v>
      </c>
      <c r="G58" s="13">
        <v>45678</v>
      </c>
      <c r="H58" s="13">
        <v>45709</v>
      </c>
      <c r="I58" s="15">
        <v>1</v>
      </c>
      <c r="J58" s="15" t="s">
        <v>122</v>
      </c>
      <c r="K58" s="17">
        <v>217.81140861466821</v>
      </c>
      <c r="L58" s="18">
        <v>320.13969732246801</v>
      </c>
      <c r="M58" s="22">
        <v>336.43771827706638</v>
      </c>
      <c r="N58" s="15"/>
      <c r="O58" s="15"/>
      <c r="P58" s="10">
        <f t="shared" si="3"/>
        <v>154.46285408872262</v>
      </c>
      <c r="Q58">
        <f t="shared" si="4"/>
        <v>374200</v>
      </c>
      <c r="R58">
        <f t="shared" si="5"/>
        <v>578000</v>
      </c>
    </row>
    <row r="59" spans="1:18" ht="67.5">
      <c r="A59" s="15">
        <v>53</v>
      </c>
      <c r="B59" s="15">
        <v>22</v>
      </c>
      <c r="C59" s="15" t="s">
        <v>105</v>
      </c>
      <c r="D59" s="15" t="s">
        <v>61</v>
      </c>
      <c r="E59" s="15" t="s">
        <v>119</v>
      </c>
      <c r="F59" s="15">
        <v>1871</v>
      </c>
      <c r="G59" s="13">
        <v>45678</v>
      </c>
      <c r="H59" s="13">
        <v>45709</v>
      </c>
      <c r="I59" s="15">
        <v>1</v>
      </c>
      <c r="J59" s="15" t="s">
        <v>122</v>
      </c>
      <c r="K59" s="17">
        <v>217.79957242116515</v>
      </c>
      <c r="L59" s="18">
        <v>320.68412613575629</v>
      </c>
      <c r="M59" s="22">
        <v>336.71833244254407</v>
      </c>
      <c r="N59" s="15"/>
      <c r="O59" s="15"/>
      <c r="P59" s="10">
        <f t="shared" si="3"/>
        <v>154.60008883370182</v>
      </c>
      <c r="Q59">
        <f t="shared" si="4"/>
        <v>407503</v>
      </c>
      <c r="R59">
        <f t="shared" si="5"/>
        <v>630000</v>
      </c>
    </row>
    <row r="60" spans="1:18" ht="15">
      <c r="A60" s="15">
        <v>54</v>
      </c>
      <c r="B60" s="15">
        <v>1</v>
      </c>
      <c r="C60" s="15" t="s">
        <v>105</v>
      </c>
      <c r="D60" s="15" t="s">
        <v>46</v>
      </c>
      <c r="E60" s="15" t="s">
        <v>107</v>
      </c>
      <c r="F60" s="15">
        <v>127604</v>
      </c>
      <c r="G60" s="13">
        <v>45678</v>
      </c>
      <c r="H60" s="13">
        <v>45712</v>
      </c>
      <c r="I60" s="15">
        <v>1</v>
      </c>
      <c r="J60" s="15" t="s">
        <v>123</v>
      </c>
      <c r="K60" s="17">
        <v>0.67499451427854928</v>
      </c>
      <c r="L60" s="18">
        <v>3.5265352183317136</v>
      </c>
      <c r="M60" s="22">
        <v>0.39183724648130153</v>
      </c>
      <c r="N60" s="15"/>
      <c r="O60" s="15"/>
      <c r="P60" s="10">
        <f t="shared" si="3"/>
        <v>58.050434217247947</v>
      </c>
      <c r="Q60">
        <f t="shared" si="4"/>
        <v>86132</v>
      </c>
      <c r="R60">
        <f t="shared" si="5"/>
        <v>50000</v>
      </c>
    </row>
    <row r="61" spans="1:18" ht="15">
      <c r="A61" s="15">
        <v>55</v>
      </c>
      <c r="B61" s="15">
        <v>2</v>
      </c>
      <c r="C61" s="15" t="s">
        <v>105</v>
      </c>
      <c r="D61" s="15" t="s">
        <v>46</v>
      </c>
      <c r="E61" s="15" t="s">
        <v>107</v>
      </c>
      <c r="F61" s="15">
        <v>568</v>
      </c>
      <c r="G61" s="13">
        <v>45678</v>
      </c>
      <c r="H61" s="13">
        <v>45712</v>
      </c>
      <c r="I61" s="15">
        <v>1</v>
      </c>
      <c r="J61" s="15" t="s">
        <v>124</v>
      </c>
      <c r="K61" s="17">
        <v>6.75</v>
      </c>
      <c r="L61" s="18">
        <v>44.014084507042256</v>
      </c>
      <c r="M61" s="22">
        <v>88.028169014084511</v>
      </c>
      <c r="N61" s="15"/>
      <c r="O61" s="15"/>
      <c r="P61" s="10">
        <f t="shared" si="3"/>
        <v>1304.1210224308816</v>
      </c>
      <c r="Q61">
        <f t="shared" si="4"/>
        <v>3834</v>
      </c>
      <c r="R61">
        <f t="shared" si="5"/>
        <v>50000</v>
      </c>
    </row>
    <row r="62" spans="1:18" ht="15">
      <c r="A62" s="15">
        <v>56</v>
      </c>
      <c r="B62" s="15">
        <v>3</v>
      </c>
      <c r="C62" s="15" t="s">
        <v>105</v>
      </c>
      <c r="D62" s="15" t="s">
        <v>106</v>
      </c>
      <c r="E62" s="15" t="s">
        <v>107</v>
      </c>
      <c r="F62" s="15">
        <v>619</v>
      </c>
      <c r="G62" s="13">
        <v>45678</v>
      </c>
      <c r="H62" s="13">
        <v>45712</v>
      </c>
      <c r="I62" s="15">
        <v>1</v>
      </c>
      <c r="J62" s="15" t="s">
        <v>125</v>
      </c>
      <c r="K62" s="17">
        <v>217.79967689822294</v>
      </c>
      <c r="L62" s="18">
        <v>258.48142164781905</v>
      </c>
      <c r="M62" s="22">
        <v>290.79159935379647</v>
      </c>
      <c r="N62" s="15"/>
      <c r="O62" s="15"/>
      <c r="P62" s="10">
        <f t="shared" si="3"/>
        <v>133.51332908068656</v>
      </c>
      <c r="Q62">
        <f t="shared" si="4"/>
        <v>134818</v>
      </c>
      <c r="R62">
        <f t="shared" si="5"/>
        <v>180000.00000000003</v>
      </c>
    </row>
    <row r="63" spans="1:18" ht="27">
      <c r="A63" s="15">
        <v>57</v>
      </c>
      <c r="B63" s="15">
        <v>4</v>
      </c>
      <c r="C63" s="15" t="s">
        <v>105</v>
      </c>
      <c r="D63" s="15" t="s">
        <v>46</v>
      </c>
      <c r="E63" s="15" t="s">
        <v>126</v>
      </c>
      <c r="F63" s="15">
        <v>34620</v>
      </c>
      <c r="G63" s="13">
        <v>45678</v>
      </c>
      <c r="H63" s="13">
        <v>45712</v>
      </c>
      <c r="I63" s="15">
        <v>1</v>
      </c>
      <c r="J63" s="15" t="s">
        <v>127</v>
      </c>
      <c r="K63" s="17">
        <v>2.4500000000000002</v>
      </c>
      <c r="L63" s="18">
        <v>39.861351819757367</v>
      </c>
      <c r="M63" s="22">
        <v>46.216060080878108</v>
      </c>
      <c r="N63" s="15"/>
      <c r="O63" s="15"/>
      <c r="P63" s="10">
        <f t="shared" si="3"/>
        <v>1886.3697992195146</v>
      </c>
      <c r="Q63">
        <f t="shared" si="4"/>
        <v>84819</v>
      </c>
      <c r="R63">
        <f t="shared" si="5"/>
        <v>1600000</v>
      </c>
    </row>
    <row r="64" spans="1:18" ht="27">
      <c r="A64" s="15">
        <v>58</v>
      </c>
      <c r="B64" s="15">
        <v>1</v>
      </c>
      <c r="C64" s="15" t="s">
        <v>105</v>
      </c>
      <c r="D64" s="15" t="s">
        <v>46</v>
      </c>
      <c r="E64" s="15" t="s">
        <v>128</v>
      </c>
      <c r="F64" s="15">
        <v>26300</v>
      </c>
      <c r="G64" s="13">
        <v>45951</v>
      </c>
      <c r="H64" s="13">
        <v>45982</v>
      </c>
      <c r="I64" s="15">
        <v>1</v>
      </c>
      <c r="J64" s="15" t="s">
        <v>129</v>
      </c>
      <c r="K64" s="17">
        <v>118.49809885931559</v>
      </c>
      <c r="L64" s="18">
        <v>120</v>
      </c>
      <c r="M64" s="22">
        <v>130.41825095057035</v>
      </c>
      <c r="N64" s="15"/>
      <c r="O64" s="15"/>
      <c r="P64" s="10">
        <f t="shared" si="3"/>
        <v>110.05936146317985</v>
      </c>
      <c r="Q64">
        <f t="shared" si="4"/>
        <v>3116500</v>
      </c>
      <c r="R64">
        <f t="shared" si="5"/>
        <v>3430000.0000000005</v>
      </c>
    </row>
    <row r="65" spans="1:18" ht="27">
      <c r="A65" s="15">
        <v>59</v>
      </c>
      <c r="B65" s="15">
        <v>2</v>
      </c>
      <c r="C65" s="15" t="s">
        <v>105</v>
      </c>
      <c r="D65" s="15" t="s">
        <v>46</v>
      </c>
      <c r="E65" s="15" t="s">
        <v>130</v>
      </c>
      <c r="F65" s="15">
        <v>22258</v>
      </c>
      <c r="G65" s="13">
        <v>45951</v>
      </c>
      <c r="H65" s="13">
        <v>45982</v>
      </c>
      <c r="I65" s="15">
        <v>1</v>
      </c>
      <c r="J65" s="15" t="s">
        <v>131</v>
      </c>
      <c r="K65" s="17">
        <v>36.5</v>
      </c>
      <c r="L65" s="18">
        <v>119.86701410728726</v>
      </c>
      <c r="M65" s="22">
        <v>130.9641477221673</v>
      </c>
      <c r="N65" s="15"/>
      <c r="O65" s="15"/>
      <c r="P65" s="10">
        <f t="shared" si="3"/>
        <v>358.80588417032135</v>
      </c>
      <c r="Q65">
        <f t="shared" si="4"/>
        <v>812417</v>
      </c>
      <c r="R65">
        <f t="shared" si="5"/>
        <v>2914999.9999999995</v>
      </c>
    </row>
    <row r="66" spans="1:18" ht="27">
      <c r="A66" s="15">
        <v>60</v>
      </c>
      <c r="B66" s="15">
        <v>3</v>
      </c>
      <c r="C66" s="15" t="s">
        <v>105</v>
      </c>
      <c r="D66" s="15" t="s">
        <v>46</v>
      </c>
      <c r="E66" s="15" t="s">
        <v>128</v>
      </c>
      <c r="F66" s="15">
        <v>3000</v>
      </c>
      <c r="G66" s="13">
        <v>45951</v>
      </c>
      <c r="H66" s="13">
        <v>45982</v>
      </c>
      <c r="I66" s="15">
        <v>1</v>
      </c>
      <c r="J66" s="15" t="s">
        <v>131</v>
      </c>
      <c r="K66" s="17">
        <v>11.85</v>
      </c>
      <c r="L66" s="18">
        <v>129.66666666666666</v>
      </c>
      <c r="M66" s="22">
        <v>173.33333333333334</v>
      </c>
      <c r="N66" s="15"/>
      <c r="O66" s="15"/>
      <c r="P66" s="10">
        <f t="shared" si="3"/>
        <v>1462.7285513361464</v>
      </c>
      <c r="Q66">
        <f t="shared" si="4"/>
        <v>35550</v>
      </c>
      <c r="R66">
        <f t="shared" si="5"/>
        <v>520000</v>
      </c>
    </row>
    <row r="67" spans="1:18" ht="40.5">
      <c r="A67" s="15">
        <v>61</v>
      </c>
      <c r="B67" s="15">
        <v>4</v>
      </c>
      <c r="C67" s="15" t="s">
        <v>105</v>
      </c>
      <c r="D67" s="15" t="s">
        <v>46</v>
      </c>
      <c r="E67" s="15" t="s">
        <v>132</v>
      </c>
      <c r="F67" s="15">
        <v>52683</v>
      </c>
      <c r="G67" s="13">
        <v>45951</v>
      </c>
      <c r="H67" s="13">
        <v>45982</v>
      </c>
      <c r="I67" s="15">
        <v>1</v>
      </c>
      <c r="J67" s="15" t="s">
        <v>133</v>
      </c>
      <c r="K67" s="17">
        <v>18.795000284721826</v>
      </c>
      <c r="L67" s="18">
        <v>48.991135660459733</v>
      </c>
      <c r="M67" s="22">
        <v>53.527703433745231</v>
      </c>
      <c r="N67" s="15"/>
      <c r="O67" s="15"/>
      <c r="P67" s="10">
        <f t="shared" si="3"/>
        <v>284.79756649568714</v>
      </c>
      <c r="Q67">
        <f t="shared" si="4"/>
        <v>990177</v>
      </c>
      <c r="R67">
        <f t="shared" si="5"/>
        <v>2820000</v>
      </c>
    </row>
    <row r="68" spans="1:18" ht="40.5">
      <c r="A68" s="15">
        <v>62</v>
      </c>
      <c r="B68" s="15">
        <v>5</v>
      </c>
      <c r="C68" s="15" t="s">
        <v>105</v>
      </c>
      <c r="D68" s="15" t="s">
        <v>46</v>
      </c>
      <c r="E68" s="15" t="s">
        <v>132</v>
      </c>
      <c r="F68" s="15">
        <v>100187.3</v>
      </c>
      <c r="G68" s="13">
        <v>45951</v>
      </c>
      <c r="H68" s="13">
        <v>45982</v>
      </c>
      <c r="I68" s="15">
        <v>1</v>
      </c>
      <c r="J68" s="15" t="s">
        <v>133</v>
      </c>
      <c r="K68" s="17">
        <v>23.71201739142586</v>
      </c>
      <c r="L68" s="18">
        <v>49.587123318025334</v>
      </c>
      <c r="M68" s="22">
        <v>53.200355733710758</v>
      </c>
      <c r="N68" s="15"/>
      <c r="O68" s="15"/>
      <c r="P68" s="10">
        <f t="shared" si="3"/>
        <v>224.36031002974772</v>
      </c>
      <c r="Q68">
        <f t="shared" si="4"/>
        <v>2375643</v>
      </c>
      <c r="R68">
        <f t="shared" si="5"/>
        <v>5330000</v>
      </c>
    </row>
    <row r="69" spans="1:18" ht="15">
      <c r="A69" s="15">
        <v>63</v>
      </c>
      <c r="B69" s="15">
        <v>6</v>
      </c>
      <c r="C69" s="15" t="s">
        <v>105</v>
      </c>
      <c r="D69" s="15" t="s">
        <v>46</v>
      </c>
      <c r="E69" s="15" t="s">
        <v>107</v>
      </c>
      <c r="F69" s="15">
        <v>2661</v>
      </c>
      <c r="G69" s="13">
        <v>45951</v>
      </c>
      <c r="H69" s="13">
        <v>45982</v>
      </c>
      <c r="I69" s="15">
        <v>1</v>
      </c>
      <c r="J69" s="15" t="s">
        <v>133</v>
      </c>
      <c r="K69" s="17">
        <v>6.7497181510710256</v>
      </c>
      <c r="L69" s="18">
        <v>72.529124389327322</v>
      </c>
      <c r="M69" s="22">
        <v>120.25554302893649</v>
      </c>
      <c r="N69" s="15"/>
      <c r="O69" s="15"/>
      <c r="P69" s="10">
        <f t="shared" si="3"/>
        <v>1781.6379934302099</v>
      </c>
      <c r="Q69">
        <f t="shared" si="4"/>
        <v>17961</v>
      </c>
      <c r="R69">
        <f t="shared" si="5"/>
        <v>320000</v>
      </c>
    </row>
    <row r="70" spans="1:18" ht="15">
      <c r="A70" s="15">
        <v>64</v>
      </c>
      <c r="B70" s="15">
        <v>7</v>
      </c>
      <c r="C70" s="15" t="s">
        <v>105</v>
      </c>
      <c r="D70" s="15" t="s">
        <v>46</v>
      </c>
      <c r="E70" s="15" t="s">
        <v>107</v>
      </c>
      <c r="F70" s="15">
        <v>9727</v>
      </c>
      <c r="G70" s="13">
        <v>45951</v>
      </c>
      <c r="H70" s="13">
        <v>45982</v>
      </c>
      <c r="I70" s="15">
        <v>1</v>
      </c>
      <c r="J70" s="15" t="s">
        <v>133</v>
      </c>
      <c r="K70" s="17">
        <v>6.7499742983448137</v>
      </c>
      <c r="L70" s="18">
        <v>61.272745964840134</v>
      </c>
      <c r="M70" s="22">
        <v>72.992700729927009</v>
      </c>
      <c r="N70" s="15"/>
      <c r="O70" s="15"/>
      <c r="P70" s="10">
        <f t="shared" si="3"/>
        <v>1081.3774616567921</v>
      </c>
      <c r="Q70">
        <f t="shared" si="4"/>
        <v>65657</v>
      </c>
      <c r="R70">
        <f t="shared" si="5"/>
        <v>710000</v>
      </c>
    </row>
    <row r="71" spans="1:18" ht="27">
      <c r="A71" s="15">
        <v>65</v>
      </c>
      <c r="B71" s="15">
        <v>8</v>
      </c>
      <c r="C71" s="15" t="s">
        <v>105</v>
      </c>
      <c r="D71" s="15" t="s">
        <v>46</v>
      </c>
      <c r="E71" s="15" t="s">
        <v>126</v>
      </c>
      <c r="F71" s="17">
        <v>100000</v>
      </c>
      <c r="G71" s="13">
        <v>45951</v>
      </c>
      <c r="H71" s="13">
        <v>45982</v>
      </c>
      <c r="I71" s="15">
        <v>1</v>
      </c>
      <c r="J71" s="15" t="s">
        <v>134</v>
      </c>
      <c r="K71" s="17">
        <v>24.5</v>
      </c>
      <c r="L71" s="18">
        <v>52.67</v>
      </c>
      <c r="M71" s="22">
        <v>56.45</v>
      </c>
      <c r="N71" s="15"/>
      <c r="O71" s="15"/>
      <c r="P71" s="10">
        <f t="shared" si="3"/>
        <v>230.40816326530614</v>
      </c>
      <c r="Q71">
        <f t="shared" si="4"/>
        <v>2450000</v>
      </c>
      <c r="R71">
        <f t="shared" si="5"/>
        <v>5645000</v>
      </c>
    </row>
    <row r="72" spans="1:18" ht="27">
      <c r="A72" s="15">
        <v>66</v>
      </c>
      <c r="B72" s="15">
        <v>1</v>
      </c>
      <c r="C72" s="15" t="s">
        <v>105</v>
      </c>
      <c r="D72" s="15" t="s">
        <v>46</v>
      </c>
      <c r="E72" s="15" t="s">
        <v>126</v>
      </c>
      <c r="F72" s="15">
        <v>110473.5</v>
      </c>
      <c r="G72" s="13">
        <v>45988</v>
      </c>
      <c r="H72" s="13">
        <v>46020</v>
      </c>
      <c r="I72" s="15">
        <v>1</v>
      </c>
      <c r="J72" s="15" t="s">
        <v>133</v>
      </c>
      <c r="K72" s="17">
        <v>24.499993211041563</v>
      </c>
      <c r="L72" s="18">
        <v>50.627526058285468</v>
      </c>
      <c r="M72" s="22">
        <v>54.311667503971542</v>
      </c>
      <c r="N72" s="15"/>
      <c r="O72" s="15"/>
      <c r="P72" s="10">
        <f t="shared" si="3"/>
        <v>221.68033695411219</v>
      </c>
      <c r="Q72">
        <f t="shared" si="4"/>
        <v>2706600</v>
      </c>
      <c r="R72">
        <f t="shared" si="5"/>
        <v>6000000</v>
      </c>
    </row>
    <row r="73" spans="1:18" ht="27">
      <c r="A73" s="15">
        <v>67</v>
      </c>
      <c r="B73" s="15">
        <v>2</v>
      </c>
      <c r="C73" s="15" t="s">
        <v>105</v>
      </c>
      <c r="D73" s="15" t="s">
        <v>46</v>
      </c>
      <c r="E73" s="15" t="s">
        <v>126</v>
      </c>
      <c r="F73" s="15">
        <v>35655</v>
      </c>
      <c r="G73" s="13">
        <v>45988</v>
      </c>
      <c r="H73" s="13">
        <v>46020</v>
      </c>
      <c r="I73" s="15">
        <v>1</v>
      </c>
      <c r="J73" s="15" t="s">
        <v>135</v>
      </c>
      <c r="K73" s="17">
        <v>12.249978965082036</v>
      </c>
      <c r="L73" s="18">
        <v>46.557285093254805</v>
      </c>
      <c r="M73" s="22">
        <v>52.166596550273454</v>
      </c>
      <c r="N73" s="15"/>
      <c r="O73" s="15"/>
      <c r="P73" s="10">
        <f t="shared" si="3"/>
        <v>425.85049900062506</v>
      </c>
      <c r="Q73">
        <f t="shared" si="4"/>
        <v>436773</v>
      </c>
      <c r="R73">
        <f t="shared" si="5"/>
        <v>1860000</v>
      </c>
    </row>
    <row r="74" spans="1:18" ht="27">
      <c r="A74" s="15">
        <v>68</v>
      </c>
      <c r="B74" s="15">
        <v>3</v>
      </c>
      <c r="C74" s="15" t="s">
        <v>105</v>
      </c>
      <c r="D74" s="15" t="s">
        <v>46</v>
      </c>
      <c r="E74" s="15" t="s">
        <v>126</v>
      </c>
      <c r="F74" s="15">
        <v>3972</v>
      </c>
      <c r="G74" s="13">
        <v>45988</v>
      </c>
      <c r="H74" s="13">
        <v>46020</v>
      </c>
      <c r="I74" s="15">
        <v>1</v>
      </c>
      <c r="J74" s="15" t="s">
        <v>131</v>
      </c>
      <c r="K74" s="17">
        <v>24.5</v>
      </c>
      <c r="L74" s="18">
        <v>129.6576032225579</v>
      </c>
      <c r="M74" s="22">
        <v>166.16314199395771</v>
      </c>
      <c r="N74" s="15"/>
      <c r="O74" s="15"/>
      <c r="P74" s="10">
        <f t="shared" si="3"/>
        <v>678.21690609778659</v>
      </c>
      <c r="Q74">
        <f t="shared" si="4"/>
        <v>97314</v>
      </c>
      <c r="R74">
        <f t="shared" si="5"/>
        <v>660000</v>
      </c>
    </row>
    <row r="75" spans="1:18" ht="30" customHeight="1">
      <c r="A75" s="34" t="s">
        <v>136</v>
      </c>
      <c r="B75" s="35"/>
      <c r="C75" s="35"/>
      <c r="D75" s="35"/>
      <c r="E75" s="36"/>
      <c r="F75" s="32">
        <f>SUM(F7:F74)</f>
        <v>800802.70000000007</v>
      </c>
      <c r="G75" s="23"/>
      <c r="H75" s="23"/>
      <c r="I75" s="23"/>
      <c r="J75" s="23"/>
      <c r="K75" s="23"/>
      <c r="L75" s="23"/>
      <c r="M75" s="24"/>
      <c r="N75" s="25"/>
      <c r="O75" s="25"/>
      <c r="P75" s="25"/>
      <c r="Q75" s="26">
        <f>SUM(Q7:Q74)</f>
        <v>64275795.549999997</v>
      </c>
      <c r="R75" s="26">
        <f>SUM(R7:R74)</f>
        <v>126770473.98</v>
      </c>
    </row>
    <row r="77" spans="1:18">
      <c r="E77" s="28"/>
      <c r="P77" s="28"/>
      <c r="Q77" s="31"/>
      <c r="R77" s="31"/>
    </row>
    <row r="78" spans="1:18" ht="18.75">
      <c r="F78" s="27"/>
    </row>
    <row r="80" spans="1:18">
      <c r="P80"/>
    </row>
    <row r="84" spans="6:18">
      <c r="F84" s="29"/>
    </row>
    <row r="85" spans="6:18">
      <c r="P85"/>
      <c r="Q85" s="29"/>
      <c r="R85" s="29"/>
    </row>
    <row r="89" spans="6:18">
      <c r="Q89" s="30"/>
    </row>
    <row r="91" spans="6:18">
      <c r="Q91" s="31"/>
    </row>
  </sheetData>
  <autoFilter ref="A6:R75"/>
  <mergeCells count="17">
    <mergeCell ref="K4:K5"/>
    <mergeCell ref="L4:L5"/>
    <mergeCell ref="A75:E75"/>
    <mergeCell ref="M4:M5"/>
    <mergeCell ref="N4:P4"/>
    <mergeCell ref="A1:P1"/>
    <mergeCell ref="A2:P2"/>
    <mergeCell ref="A3:P3"/>
    <mergeCell ref="A4:A5"/>
    <mergeCell ref="B4:B5"/>
    <mergeCell ref="C4:C5"/>
    <mergeCell ref="F4:F5"/>
    <mergeCell ref="G4:G5"/>
    <mergeCell ref="H4:H5"/>
    <mergeCell ref="D4:E4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Lusine Melkumyan</dc:creator>
  <cp:keywords>https:/mul2-armavir.gov.am/tasks/474775/oneclick?token=af96193d3845e768d4b42bf8517cfda4</cp:keywords>
  <cp:lastModifiedBy>Anush</cp:lastModifiedBy>
  <cp:lastPrinted>2026-01-26T11:50:07Z</cp:lastPrinted>
  <dcterms:created xsi:type="dcterms:W3CDTF">2024-12-19T07:54:19Z</dcterms:created>
  <dcterms:modified xsi:type="dcterms:W3CDTF">2026-02-03T12:41:40Z</dcterms:modified>
</cp:coreProperties>
</file>