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<sst xmlns="http://schemas.openxmlformats.org/spreadsheetml/2006/main" count="21" uniqueCount="21">
  <si>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</si>
  <si>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31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01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2025թ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</si>
  <si>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</si>
  <si>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</si>
  <si>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</si>
  <si>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</si>
  <si>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</si>
  <si>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</si>
  <si>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</si>
  <si>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</si>
  <si>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31.01.2025թ.</t>
  </si>
  <si>
    <t>31.01.2026թ.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</si>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</sst>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8">
    <font>
      <sz val="12"/>
      <name val="Times Armenian"/>
      <charset val="134"/>
    </font>
    <font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5" fillId="0" borderId="0"/>
    <xf numFmtId="0" fontId="0" fillId="0" borderId="0"/>
    <xf numFmtId="0" fontId="26" fillId="0" borderId="0"/>
    <xf numFmtId="0" fontId="3" fillId="0" borderId="0"/>
  </cellStyleXfs>
  <cellXfs count="26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0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7.4"/>
  <cols>
    <col min="1" max="1" width="5" style="1" customWidth="1"/>
    <col min="2" max="2" width="23.3636363636364" style="2" customWidth="1"/>
    <col min="3" max="8" width="12.6969696969697" style="1" customWidth="1"/>
    <col min="9" max="9" width="22" style="1" customWidth="1"/>
    <col min="10" max="10" width="8.79545454545454" style="1"/>
    <col min="11" max="11" width="11.5454545454545" style="2"/>
    <col min="12" max="12" width="12.6969696969697" style="1" customWidth="1"/>
    <col min="13" max="16384" width="8.79545454545454" style="1"/>
  </cols>
  <sheetData>
    <row r="1" s="1" customFormat="1" ht="27.6" customHeight="1" spans="2:11">
      <c r="B1" s="3" t="s">
        <v>0</v>
      </c>
      <c r="C1" s="4"/>
      <c r="D1" s="4"/>
      <c r="E1" s="4"/>
      <c r="F1" s="4"/>
      <c r="G1" s="4"/>
      <c r="H1" s="4"/>
      <c r="I1" s="4"/>
      <c r="K1" s="2"/>
    </row>
    <row r="2" s="1" customFormat="1" ht="34.8" customHeight="1" spans="2:11">
      <c r="B2" s="3" t="s">
        <v>1</v>
      </c>
      <c r="C2" s="4"/>
      <c r="D2" s="4"/>
      <c r="E2" s="4"/>
      <c r="F2" s="4"/>
      <c r="G2" s="4"/>
      <c r="H2" s="4"/>
      <c r="I2" s="4"/>
      <c r="K2" s="2"/>
    </row>
    <row r="3" s="1" customFormat="1" spans="2:11">
      <c r="B3" s="2"/>
      <c r="I3" s="1" t="s">
        <v>2</v>
      </c>
      <c r="K3" s="2"/>
    </row>
    <row r="4" s="1" customFormat="1" ht="23.4" customHeight="1" spans="1:11">
      <c r="A4" s="5" t="s">
        <v>3</v>
      </c>
      <c r="B4" s="6" t="s">
        <v>4</v>
      </c>
      <c r="C4" s="7" t="s">
        <v>5</v>
      </c>
      <c r="D4" s="8"/>
      <c r="E4" s="9" t="s">
        <v>6</v>
      </c>
      <c r="F4" s="10"/>
      <c r="G4" s="10"/>
      <c r="H4" s="10"/>
      <c r="I4" s="25"/>
      <c r="K4" s="2"/>
    </row>
    <row r="5" s="1" customFormat="1" ht="111.6" customHeight="1" spans="1:11">
      <c r="A5" s="11"/>
      <c r="B5" s="12"/>
      <c r="C5" s="13"/>
      <c r="D5" s="14"/>
      <c r="E5" s="15" t="s">
        <v>7</v>
      </c>
      <c r="F5" s="16"/>
      <c r="G5" s="15" t="s">
        <v>8</v>
      </c>
      <c r="H5" s="16"/>
      <c r="I5" s="20" t="s">
        <v>9</v>
      </c>
      <c r="K5" s="2"/>
    </row>
    <row r="6" s="1" customFormat="1" ht="51" customHeight="1" spans="1:11">
      <c r="A6" s="17"/>
      <c r="B6" s="18"/>
      <c r="C6" s="19" t="s">
        <v>10</v>
      </c>
      <c r="D6" s="19" t="s">
        <v>11</v>
      </c>
      <c r="E6" s="19" t="str">
        <f>C6</f>
        <v>31.01.2025թ.</v>
      </c>
      <c r="F6" s="19" t="str">
        <f>D6</f>
        <v>31.01.2026թ.</v>
      </c>
      <c r="G6" s="19" t="str">
        <f>C6</f>
        <v>31.01.2025թ.</v>
      </c>
      <c r="H6" s="19" t="str">
        <f>D6</f>
        <v>31.01.2026թ.</v>
      </c>
      <c r="I6" s="19" t="str">
        <f>D6</f>
        <v>31.01.2026թ.</v>
      </c>
      <c r="K6" s="2"/>
    </row>
    <row r="7" s="1" customFormat="1" spans="1:11">
      <c r="A7" s="20"/>
      <c r="B7" s="21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K7" s="2"/>
    </row>
    <row r="8" s="1" customFormat="1" spans="1:11">
      <c r="A8" s="20">
        <v>1</v>
      </c>
      <c r="B8" s="22" t="s">
        <v>12</v>
      </c>
      <c r="C8" s="23">
        <f t="shared" ref="C8:C15" si="0">E8+G8</f>
        <v>13217</v>
      </c>
      <c r="D8" s="23">
        <f t="shared" ref="D8:D15" si="1">F8+H8+I8</f>
        <v>14395.8</v>
      </c>
      <c r="E8" s="23">
        <v>13217</v>
      </c>
      <c r="F8" s="23">
        <v>14395.8</v>
      </c>
      <c r="G8" s="23">
        <v>0</v>
      </c>
      <c r="H8" s="23"/>
      <c r="I8" s="23"/>
      <c r="K8" s="2"/>
    </row>
    <row r="9" s="1" customFormat="1" spans="1:11">
      <c r="A9" s="20">
        <v>2</v>
      </c>
      <c r="B9" s="22" t="s">
        <v>13</v>
      </c>
      <c r="C9" s="23">
        <f t="shared" si="0"/>
        <v>2580</v>
      </c>
      <c r="D9" s="23">
        <f t="shared" si="1"/>
        <v>1634.2</v>
      </c>
      <c r="E9" s="23">
        <v>2580</v>
      </c>
      <c r="F9" s="23">
        <v>1634.2</v>
      </c>
      <c r="G9" s="23">
        <v>0</v>
      </c>
      <c r="H9" s="23"/>
      <c r="I9" s="23"/>
      <c r="K9" s="2"/>
    </row>
    <row r="10" s="1" customFormat="1" spans="1:11">
      <c r="A10" s="20">
        <v>3</v>
      </c>
      <c r="B10" s="22" t="s">
        <v>14</v>
      </c>
      <c r="C10" s="23">
        <f t="shared" si="0"/>
        <v>1149.1</v>
      </c>
      <c r="D10" s="23">
        <f t="shared" si="1"/>
        <v>0</v>
      </c>
      <c r="E10" s="23">
        <v>1113.1</v>
      </c>
      <c r="F10" s="23">
        <v>0</v>
      </c>
      <c r="G10" s="23">
        <v>36</v>
      </c>
      <c r="H10" s="23">
        <v>0</v>
      </c>
      <c r="I10" s="23">
        <v>0</v>
      </c>
      <c r="K10" s="2"/>
    </row>
    <row r="11" s="1" customFormat="1" spans="1:11">
      <c r="A11" s="20">
        <v>4</v>
      </c>
      <c r="B11" s="22" t="s">
        <v>15</v>
      </c>
      <c r="C11" s="23">
        <f t="shared" si="0"/>
        <v>3573.4</v>
      </c>
      <c r="D11" s="23">
        <f t="shared" si="1"/>
        <v>3616.3</v>
      </c>
      <c r="E11" s="23">
        <v>2400.3</v>
      </c>
      <c r="F11" s="23">
        <v>2601.4</v>
      </c>
      <c r="G11" s="23">
        <v>1173.1</v>
      </c>
      <c r="H11" s="23"/>
      <c r="I11" s="23">
        <v>1014.9</v>
      </c>
      <c r="K11" s="2"/>
    </row>
    <row r="12" s="1" customFormat="1" spans="1:11">
      <c r="A12" s="20">
        <v>5</v>
      </c>
      <c r="B12" s="22" t="s">
        <v>16</v>
      </c>
      <c r="C12" s="23">
        <f t="shared" si="0"/>
        <v>37.1</v>
      </c>
      <c r="D12" s="23">
        <f t="shared" si="1"/>
        <v>3</v>
      </c>
      <c r="E12" s="23">
        <v>37.1</v>
      </c>
      <c r="F12" s="23">
        <v>3</v>
      </c>
      <c r="G12" s="23">
        <v>0</v>
      </c>
      <c r="H12" s="23"/>
      <c r="I12" s="23"/>
      <c r="K12" s="2"/>
    </row>
    <row r="13" s="1" customFormat="1" spans="1:11">
      <c r="A13" s="20">
        <v>6</v>
      </c>
      <c r="B13" s="22" t="s">
        <v>17</v>
      </c>
      <c r="C13" s="23">
        <f t="shared" si="0"/>
        <v>5280.7</v>
      </c>
      <c r="D13" s="23">
        <f t="shared" si="1"/>
        <v>6428.885</v>
      </c>
      <c r="E13" s="23">
        <v>5280.7</v>
      </c>
      <c r="F13" s="23">
        <v>6428.885</v>
      </c>
      <c r="G13" s="23">
        <v>0</v>
      </c>
      <c r="H13" s="23"/>
      <c r="I13" s="23"/>
      <c r="K13" s="2"/>
    </row>
    <row r="14" s="1" customFormat="1" spans="1:11">
      <c r="A14" s="20">
        <v>7</v>
      </c>
      <c r="B14" s="22" t="s">
        <v>18</v>
      </c>
      <c r="C14" s="23">
        <f t="shared" si="0"/>
        <v>3413</v>
      </c>
      <c r="D14" s="23">
        <f t="shared" si="1"/>
        <v>722.6</v>
      </c>
      <c r="E14" s="23">
        <v>3413</v>
      </c>
      <c r="F14" s="23">
        <v>722.6</v>
      </c>
      <c r="G14" s="23">
        <v>0</v>
      </c>
      <c r="H14" s="23"/>
      <c r="I14" s="23"/>
      <c r="K14" s="2"/>
    </row>
    <row r="15" s="1" customFormat="1" spans="1:11">
      <c r="A15" s="20">
        <v>8</v>
      </c>
      <c r="B15" s="22" t="s">
        <v>19</v>
      </c>
      <c r="C15" s="23">
        <f t="shared" si="0"/>
        <v>198.1</v>
      </c>
      <c r="D15" s="23">
        <f t="shared" si="1"/>
        <v>50</v>
      </c>
      <c r="E15" s="23">
        <v>198.1</v>
      </c>
      <c r="F15" s="23">
        <v>50</v>
      </c>
      <c r="G15" s="23">
        <v>0</v>
      </c>
      <c r="H15" s="23"/>
      <c r="I15" s="23"/>
      <c r="K15" s="2"/>
    </row>
    <row r="16" s="1" customFormat="1" ht="18" spans="1:11">
      <c r="A16" s="20"/>
      <c r="B16" s="24" t="s">
        <v>20</v>
      </c>
      <c r="C16" s="23">
        <f t="shared" ref="C16:I16" si="2">SUM(C8:C15)</f>
        <v>29448.4</v>
      </c>
      <c r="D16" s="23">
        <f t="shared" si="2"/>
        <v>26850.785</v>
      </c>
      <c r="E16" s="23">
        <f t="shared" si="2"/>
        <v>28239.3</v>
      </c>
      <c r="F16" s="23">
        <f t="shared" si="2"/>
        <v>25835.885</v>
      </c>
      <c r="G16" s="23">
        <f t="shared" si="2"/>
        <v>1209.1</v>
      </c>
      <c r="H16" s="23">
        <f t="shared" si="2"/>
        <v>0</v>
      </c>
      <c r="I16" s="23">
        <f t="shared" si="2"/>
        <v>1014.9</v>
      </c>
      <c r="K16" s="2"/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2026-02-05T10:28:37Z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