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<sst xmlns="http://schemas.openxmlformats.org/spreadsheetml/2006/main" count="122" uniqueCount="57">
  <si>
    <t>ՀԱՏՎԱԾ 3</t>
  </si>
  <si>
    <t xml:space="preserve">                                                ՀԱՄԱՅՆՔԻ  ԲՅՈՒՋԵԻ  ԾԱԽՍԵՐԸ`  ԸՍՏ  ԲՅՈՒՋԵՏԱՅԻՆ ԾԱԽՍԵՐԻ ՏՆՏԵՍԱԳԻՏԱԿԱՆ ԴԱՍԱԿԱՐԳՄԱՆ</t>
  </si>
  <si>
    <t>2026թ. I եռամսյակ</t>
  </si>
  <si>
    <t>հազար դրամ</t>
  </si>
  <si>
    <t>Հ/Հ</t>
  </si>
  <si>
    <t>Անվանումը</t>
  </si>
  <si>
    <t>Վ Ա Ր Չ Ա Կ Ա Ն   Մ Ա Ս</t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</si>
  <si>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</si>
  <si>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</si>
  <si>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</si>
  <si>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rPr>
        <sz val="12"/>
        <rFont val="GHEA Grapalat"/>
        <charset val="134"/>
      </rPr>
      <t xml:space="preserve">1.2. ՊԱՇԱՐՆԵՐ
</t>
    </r>
    <r>
      <rPr>
        <b/>
        <sz val="12"/>
        <rFont val="GHEA Grapalat"/>
        <charset val="134"/>
      </rPr>
      <t>(բյուջ. տող 5200)
1.3. ԲԱՐՁՐԱՐԺԵՔ ԱԿՏԻՎՆԵՐ 
 բյուջ. տող 5300)
1.4. ՉԱՐՏԱԴՐՎԱԾ ԱԿՏԻՎՆԵՐ   
(բյուջ. տող 5400)</t>
    </r>
  </si>
  <si>
    <r>
      <rPr>
        <sz val="12"/>
        <rFont val="GHEA Grapalat"/>
        <charset val="134"/>
      </rPr>
      <t xml:space="preserve">
բյուջ. տող 6100)
1.1. ՀԻՄՆԱԿԱՆ ՄԻՋՈՑՆԵՐԻ ԻՐԱՑՈՒՄԻՑ ՄՈՒՏՔԵՐ 
</t>
    </r>
    <r>
      <rPr>
        <b/>
        <sz val="12"/>
        <rFont val="GHEA Grapalat"/>
        <charset val="134"/>
      </rPr>
      <t xml:space="preserve">(բյուջ. տող 6110) </t>
    </r>
    <r>
      <rPr>
        <sz val="12"/>
        <rFont val="GHEA Grapalat"/>
        <charset val="134"/>
      </rPr>
      <t xml:space="preserve">
1.2. ՊԱՇԱՐՆԵՐԻ ԻՐԱՑՈՒՄԻՑ ՄՈՒՏՔԵՐ 
</t>
    </r>
    <r>
      <rPr>
        <b/>
        <sz val="12"/>
        <rFont val="GHEA Grapalat"/>
        <charset val="134"/>
      </rPr>
      <t xml:space="preserve">(բյուջ. տող 6200)
</t>
    </r>
    <r>
      <rPr>
        <sz val="12"/>
        <rFont val="GHEA Grapalat"/>
        <charset val="134"/>
      </rPr>
      <t xml:space="preserve">1.3. ԲԱՐՁՐԱՐԺԵՔ ԱԿՏԻՎՆԵՐԻ ԻՐԱՑՈՒՄԻՑ ՄՈՒՏՔԵՐ </t>
    </r>
    <r>
      <rPr>
        <b/>
        <sz val="12"/>
        <rFont val="GHEA Grapalat"/>
        <charset val="134"/>
      </rPr>
      <t xml:space="preserve">
  (տող 6300)</t>
    </r>
    <r>
      <rPr>
        <sz val="12"/>
        <rFont val="GHEA Grapalat"/>
        <charset val="134"/>
      </rPr>
      <t xml:space="preserve">
</t>
    </r>
  </si>
  <si>
    <t xml:space="preserve">1.4. ՉԱՐՏԱԴՐՎԱԾ ԱԿՏԻՎՆԵՐԻ ԻՐԱՑՈՒՄԻՑ ՄՈՒՏՔԵՐ`                               (տող6410+տող6420+տող6430+տող6440) </t>
  </si>
  <si>
    <t xml:space="preserve">1.1. ԱՇԽԱՏԱՆՔԻ ՎԱՐՁԱՏՐՈՒԹՅՈՒՆ (տող4110+տող4120+տող4130)          </t>
  </si>
  <si>
    <r>
      <rPr>
        <b/>
        <sz val="12"/>
        <rFont val="GHEA Grapalat"/>
        <charset val="134"/>
      </rPr>
      <t>բյուջ տող 4200</t>
    </r>
    <r>
      <rPr>
        <sz val="12"/>
        <rFont val="GHEA Grapalat"/>
        <charset val="134"/>
      </rPr>
      <t xml:space="preserve">
1.2 ԾԱՌԱՅՈՒԹՅՈՒՆՆԵՐԻ ԵՎ ԱՊՐԱՆՔՆԵՐԻ ՁԵՌՔ ԲԵՐՈՒՄ (տող4210+տող4220+տող4230+տող4240+տող4250+տող4260)</t>
    </r>
  </si>
  <si>
    <t xml:space="preserve">         որից` </t>
  </si>
  <si>
    <r>
      <rPr>
        <b/>
        <sz val="12"/>
        <rFont val="GHEA Grapalat"/>
        <charset val="134"/>
      </rPr>
      <t xml:space="preserve">բյուջ տող. 4300 </t>
    </r>
    <r>
      <rPr>
        <sz val="12"/>
        <rFont val="GHEA Grapalat"/>
        <charset val="134"/>
      </rPr>
      <t xml:space="preserve">
1.3. ՏՈԿՈՍԱՎՃԱՐՆԵՐ (տող4310+տող 4320+տող4330)</t>
    </r>
  </si>
  <si>
    <r>
      <rPr>
        <b/>
        <sz val="12"/>
        <rFont val="GHEA Grapalat"/>
        <charset val="134"/>
      </rPr>
      <t xml:space="preserve">բյուջետ. տող 4400
</t>
    </r>
    <r>
      <rPr>
        <sz val="12"/>
        <rFont val="GHEA Grapalat"/>
        <charset val="134"/>
      </rPr>
      <t xml:space="preserve">
1.4. ՍՈՒԲՍԻԴԻԱՆԵՐ  (տող4410+տող4420)</t>
    </r>
  </si>
  <si>
    <t xml:space="preserve">որից` </t>
  </si>
  <si>
    <t>բյուջետ. տող 4500
1.5. ԴՐԱՄԱՇՆՈՐՀՆԵՐ (տող4510+տող4520+տող4530+տող4540)</t>
  </si>
  <si>
    <r>
      <rPr>
        <b/>
        <sz val="12"/>
        <rFont val="GHEA Grapalat"/>
        <charset val="134"/>
      </rPr>
      <t>բյուջետ. տող 4600</t>
    </r>
    <r>
      <rPr>
        <sz val="12"/>
        <rFont val="GHEA Grapalat"/>
        <charset val="134"/>
      </rPr>
      <t xml:space="preserve">
1.6. ՍՈՑԻԱԼԱԿԱՆ ՆՊԱՍՏՆԵՐ ԵՎ ԿԵՆՍԱԹՈՇԱԿՆԵՐ (տող4610+տող4630+տող4640)1</t>
    </r>
  </si>
  <si>
    <r>
      <rPr>
        <b/>
        <sz val="12"/>
        <rFont val="GHEA Grapalat"/>
        <charset val="134"/>
      </rPr>
      <t>բյուջետ. տող 4700</t>
    </r>
    <r>
      <rPr>
        <sz val="12"/>
        <rFont val="GHEA Grapalat"/>
        <charset val="134"/>
      </rPr>
      <t xml:space="preserve">
1.7. ԱՅԼ ԾԱԽՍԵՐ (տող4710+տող4720+տող4730+տող4740+տող4750+տող4760+տող4770)</t>
    </r>
  </si>
  <si>
    <t>որից` 
ՊԱՀՈՒՍՏԱՅԻՆ ՄԻՋՈՑՆԵՐ (տող4771)</t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</si>
  <si>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>(բյուջ. տող  5110)</t>
    </r>
    <r>
      <rPr>
        <sz val="12"/>
        <rFont val="GHEA Grapalat"/>
        <charset val="134"/>
      </rPr>
      <t xml:space="preserve">
ՇԵՆՔԵՐ ԵՎ ՇԻՆՈՒԹՅՈՒՆՆԵՐ               (տող5111+տող5112+տող5113)</t>
    </r>
  </si>
  <si>
    <r>
      <rPr>
        <b/>
        <sz val="12"/>
        <rFont val="GHEA Grapalat"/>
        <charset val="134"/>
      </rPr>
      <t xml:space="preserve"> (բյուջ. տող  5120+5130)</t>
    </r>
    <r>
      <rPr>
        <sz val="12"/>
        <rFont val="GHEA Grapalat"/>
        <charset val="134"/>
      </rPr>
      <t xml:space="preserve">
ՄԵՔԵՆԱՆԵՐ ԵՎ ՍԱՐՔԱՎՈՐՈՒՄՆԵՐ               (տող5121+ տող5122+տող5123)
ԱՅԼ ՀԻՄՆԱԿԱՆ ՄԻՋՈՑՆԵ    (տող 5131+տող 5132+տող 5133+ տող5134)</t>
    </r>
  </si>
  <si>
    <t xml:space="preserve"> ԸՆԴԱՄԵՆԸ </t>
  </si>
  <si>
    <t xml:space="preserve"> վարչական մաս</t>
  </si>
  <si>
    <t>ֆոնդային մաս</t>
  </si>
  <si>
    <r>
      <rPr>
        <b/>
        <sz val="12"/>
        <rFont val="GHEA Grapalat"/>
        <charset val="134"/>
      </rPr>
      <t xml:space="preserve">(տող 4110+ տող4120) </t>
    </r>
    <r>
      <rPr>
        <sz val="12"/>
        <rFont val="GHEA Grapalat"/>
        <charset val="134"/>
      </rPr>
      <t xml:space="preserve">ԴՐԱՄՈՎ ՎՃԱՐՎՈՂ ԱՇԽԱՏԱՎԱՐՁԵՐ ԵՎ ՀԱՎԵԼԱՎՃԱՐՆԵՐ (տող4111+տող4112+ տող4114)+ </t>
    </r>
    <r>
      <rPr>
        <b/>
        <sz val="12"/>
        <rFont val="GHEA Grapalat"/>
        <charset val="134"/>
      </rPr>
      <t>(տող4120)</t>
    </r>
  </si>
  <si>
    <r>
      <rPr>
        <b/>
        <sz val="12"/>
        <rFont val="GHEA Grapalat"/>
        <charset val="134"/>
      </rPr>
      <t>տող 4130</t>
    </r>
    <r>
      <rPr>
        <sz val="12"/>
        <rFont val="GHEA Grapalat"/>
        <charset val="134"/>
      </rPr>
      <t xml:space="preserve">
ՓԱՍՏԱՑԻ ՍՈՑԻԱԼԱԿԱՆ ԱՊԱՀՈՎՈՒԹՅԱՆ ՎՃԱՐՆԵՐ (տող4131)</t>
    </r>
  </si>
  <si>
    <r>
      <rPr>
        <b/>
        <sz val="12"/>
        <rFont val="GHEA Grapalat"/>
        <charset val="134"/>
      </rPr>
      <t>տող4212</t>
    </r>
    <r>
      <rPr>
        <sz val="12"/>
        <rFont val="GHEA Grapalat"/>
        <charset val="134"/>
      </rPr>
      <t xml:space="preserve">
 Էներգետիկ  ծառայություններ</t>
    </r>
  </si>
  <si>
    <r>
      <rPr>
        <b/>
        <sz val="12"/>
        <rFont val="GHEA Grapalat"/>
        <charset val="134"/>
      </rPr>
      <t>տող4213</t>
    </r>
    <r>
      <rPr>
        <sz val="12"/>
        <rFont val="GHEA Grapalat"/>
        <charset val="134"/>
      </rPr>
      <t xml:space="preserve">
Կոմունալ ծառայություններ</t>
    </r>
  </si>
  <si>
    <r>
      <rPr>
        <b/>
        <sz val="12"/>
        <rFont val="GHEA Grapalat"/>
        <charset val="134"/>
      </rPr>
      <t>տող4214</t>
    </r>
    <r>
      <rPr>
        <sz val="12"/>
        <rFont val="GHEA Grapalat"/>
        <charset val="134"/>
      </rPr>
      <t xml:space="preserve">
Կապի ծառայություններ</t>
    </r>
  </si>
  <si>
    <r>
      <rPr>
        <b/>
        <sz val="12"/>
        <rFont val="GHEA Grapalat"/>
        <charset val="134"/>
      </rPr>
      <t>տող 4220</t>
    </r>
    <r>
      <rPr>
        <sz val="12"/>
        <rFont val="GHEA Grapalat"/>
        <charset val="134"/>
      </rPr>
      <t xml:space="preserve">
 ԳՈՐԾՈՒՂՈՒՄՆԵՐԻ ԵՎ ՇՐՋԱԳԱՅՈՒԹՅՈՒՆՆԵՐԻ ԾԱԽՍԵՐ (տող4221+տող4222+տող4223)</t>
    </r>
  </si>
  <si>
    <r>
      <rPr>
        <b/>
        <sz val="12"/>
        <rFont val="GHEA Grapalat"/>
        <charset val="134"/>
      </rPr>
      <t>տող 4230</t>
    </r>
    <r>
      <rPr>
        <sz val="12"/>
        <rFont val="GHEA Grapalat"/>
        <charset val="134"/>
      </rPr>
      <t xml:space="preserve">
ՊԱՅՄԱՆԱԳՐԱՅԻՆ ԱՅԼ ԾԱՌԱՅՈՒԹՅՈՒՆՆԵՐԻ ՁԵՌՔ ԲԵՐՈՒՄ (տող4231+տող4232+տող4233+տող4234+տող4235+տող4236+տող4237+տող4238)</t>
    </r>
  </si>
  <si>
    <r>
      <rPr>
        <u/>
        <sz val="12"/>
        <rFont val="GHEA Grapalat"/>
        <charset val="134"/>
      </rPr>
      <t xml:space="preserve">որից՝ բյուջ </t>
    </r>
    <r>
      <rPr>
        <b/>
        <u/>
        <sz val="12"/>
        <rFont val="GHEA Grapalat"/>
        <charset val="134"/>
      </rPr>
      <t xml:space="preserve">տող. 4238 </t>
    </r>
    <r>
      <rPr>
        <sz val="12"/>
        <rFont val="GHEA Grapalat"/>
        <charset val="134"/>
      </rPr>
      <t xml:space="preserve">
 Ընդհանուր բնույթի այլ ծառայություններ</t>
    </r>
  </si>
  <si>
    <r>
      <rPr>
        <b/>
        <sz val="12"/>
        <rFont val="GHEA Grapalat"/>
        <charset val="134"/>
      </rPr>
      <t xml:space="preserve">բյուջ տող. 4250 </t>
    </r>
    <r>
      <rPr>
        <sz val="12"/>
        <rFont val="GHEA Grapalat"/>
        <charset val="134"/>
      </rPr>
      <t xml:space="preserve">
ԸՆԹԱՑԻԿ ՆՈՐՈԳՈՒՄ ԵՎ ՊԱՀՊԱՆՈՒՄ (ծառայություններ և նյութեր) (տող4251+տող4252)</t>
    </r>
  </si>
  <si>
    <r>
      <rPr>
        <b/>
        <sz val="12"/>
        <rFont val="GHEA Grapalat"/>
        <charset val="134"/>
      </rPr>
      <t xml:space="preserve">բյուջ տող. 4260 </t>
    </r>
    <r>
      <rPr>
        <sz val="12"/>
        <rFont val="GHEA Grapalat"/>
        <charset val="134"/>
      </rPr>
      <t xml:space="preserve">
 ՆՅՈՒԹԵՐ (տող4261+տող4262+տող4263+տող4264+տող4265+տող4266+տող4267+տող4268)</t>
    </r>
  </si>
  <si>
    <r>
      <rPr>
        <b/>
        <sz val="12"/>
        <rFont val="GHEA Grapalat"/>
        <charset val="134"/>
      </rPr>
      <t>բյուջետ. տող 4411</t>
    </r>
    <r>
      <rPr>
        <sz val="12"/>
        <rFont val="GHEA Grapalat"/>
        <charset val="134"/>
      </rPr>
      <t xml:space="preserve">
Սուբսիդիաներ ոչ-ֆինանսական պետական (hամայնքային) կազմակերպություններին 4511</t>
    </r>
  </si>
  <si>
    <r>
      <rPr>
        <b/>
        <sz val="12"/>
        <rFont val="GHEA Grapalat"/>
        <charset val="134"/>
      </rPr>
      <t>բյուջետ. տող 4531</t>
    </r>
    <r>
      <rPr>
        <sz val="12"/>
        <rFont val="GHEA Grapalat"/>
        <charset val="134"/>
      </rPr>
      <t xml:space="preserve">
- Ընթացիկ դրամաշնորհներ պետական և համայնքների ոչ առևտրային կազմակերպություններին 4637</t>
    </r>
  </si>
  <si>
    <t>տող 4771
 վարչական մաս</t>
  </si>
  <si>
    <t>տող 4771
ֆոնդային մաս</t>
  </si>
  <si>
    <t>այդ թվում` 
 (բյուջ. տող  4772)
այդ թվում` համայնքի բյուջեի վարչական մասի պահուստային ֆոնդից ֆոնդային մաս կատարվող հատկացումներ</t>
  </si>
  <si>
    <r>
      <rPr>
        <b/>
        <sz val="12"/>
        <rFont val="GHEA Grapalat"/>
        <charset val="134"/>
      </rPr>
      <t xml:space="preserve">  (տող 6410)</t>
    </r>
    <r>
      <rPr>
        <sz val="12"/>
        <rFont val="GHEA Grapalat"/>
        <charset val="134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</si>
  <si>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</si>
  <si>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t>տարեկան    ճշտված պլան</t>
  </si>
  <si>
    <t>փաստ</t>
  </si>
  <si>
    <t>տարեկան ճշտված պլան</t>
  </si>
  <si>
    <t>Վաղարշապատ</t>
  </si>
  <si>
    <t>Արաքս</t>
  </si>
  <si>
    <t>Փարաքար</t>
  </si>
  <si>
    <t>294,7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</si>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</sst>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0.0"/>
    <numFmt numFmtId="182" formatCode="#\ ##0.00"/>
    <numFmt numFmtId="183" formatCode="#\ ##0"/>
    <numFmt numFmtId="184" formatCode="0.0_ "/>
  </numFmts>
  <fonts count="29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2"/>
      <name val="GHEA Grapalat"/>
      <charset val="204"/>
    </font>
    <font>
      <sz val="12"/>
      <name val="GHEA Grapalat"/>
      <charset val="0"/>
    </font>
    <font>
      <sz val="11"/>
      <name val="GHEA Grapalat"/>
      <charset val="0"/>
    </font>
    <font>
      <sz val="11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name val="GHEA Grapalat"/>
      <charset val="134"/>
    </font>
    <font>
      <b/>
      <u/>
      <sz val="12"/>
      <name val="GHEA Grapalat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6" applyNumberFormat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18" fillId="16" borderId="16" applyNumberFormat="0" applyAlignment="0" applyProtection="0">
      <alignment vertical="center"/>
    </xf>
    <xf numFmtId="0" fontId="19" fillId="1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7" fillId="0" borderId="0"/>
  </cellStyleXfs>
  <cellXfs count="89">
    <xf numFmtId="0" fontId="0" fillId="0" borderId="0" xfId="0"/>
    <xf numFmtId="0" fontId="1" fillId="0" borderId="0" xfId="0" applyFont="1" applyFill="1" applyAlignment="1"/>
    <xf numFmtId="180" fontId="1" fillId="0" borderId="0" xfId="0" applyNumberFormat="1" applyFont="1" applyFill="1" applyAlignment="1">
      <alignment horizontal="right"/>
    </xf>
    <xf numFmtId="180" fontId="2" fillId="2" borderId="0" xfId="0" applyNumberFormat="1" applyFont="1" applyFill="1" applyAlignment="1">
      <alignment horizontal="right"/>
    </xf>
    <xf numFmtId="0" fontId="1" fillId="0" borderId="0" xfId="0" applyFont="1" applyFill="1" applyBorder="1" applyAlignment="1"/>
    <xf numFmtId="0" fontId="1" fillId="3" borderId="0" xfId="0" applyFont="1" applyFill="1" applyAlignment="1"/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181" fontId="1" fillId="3" borderId="0" xfId="0" applyNumberFormat="1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 applyProtection="1">
      <alignment horizontal="center" vertical="center" wrapText="1"/>
    </xf>
    <xf numFmtId="0" fontId="1" fillId="5" borderId="4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6" xfId="0" applyNumberFormat="1" applyFont="1" applyFill="1" applyBorder="1" applyAlignment="1" applyProtection="1">
      <alignment horizontal="center" vertical="center" wrapText="1"/>
    </xf>
    <xf numFmtId="0" fontId="1" fillId="5" borderId="0" xfId="0" applyNumberFormat="1" applyFont="1" applyFill="1" applyBorder="1" applyAlignment="1" applyProtection="1">
      <alignment horizontal="center" vertical="center" wrapText="1"/>
    </xf>
    <xf numFmtId="0" fontId="1" fillId="5" borderId="7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center" vertical="center" wrapText="1"/>
    </xf>
    <xf numFmtId="0" fontId="1" fillId="6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NumberFormat="1" applyFont="1" applyFill="1" applyBorder="1" applyAlignment="1" applyProtection="1">
      <alignment horizontal="center" vertical="center" wrapText="1"/>
    </xf>
    <xf numFmtId="182" fontId="1" fillId="8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183" fontId="1" fillId="4" borderId="2" xfId="0" applyNumberFormat="1" applyFont="1" applyFill="1" applyBorder="1" applyAlignment="1">
      <alignment horizontal="center" vertical="center" wrapText="1"/>
    </xf>
    <xf numFmtId="180" fontId="1" fillId="3" borderId="8" xfId="0" applyNumberFormat="1" applyFont="1" applyFill="1" applyBorder="1" applyAlignment="1">
      <alignment horizontal="left" vertical="center" wrapText="1"/>
    </xf>
    <xf numFmtId="180" fontId="1" fillId="0" borderId="2" xfId="0" applyNumberFormat="1" applyFont="1" applyFill="1" applyBorder="1" applyAlignment="1">
      <alignment horizontal="right"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180" fontId="2" fillId="3" borderId="2" xfId="0" applyNumberFormat="1" applyFont="1" applyFill="1" applyBorder="1" applyAlignment="1">
      <alignment horizontal="center" vertical="center" wrapText="1"/>
    </xf>
    <xf numFmtId="180" fontId="2" fillId="2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182" fontId="1" fillId="10" borderId="8" xfId="0" applyNumberFormat="1" applyFont="1" applyFill="1" applyBorder="1" applyAlignment="1">
      <alignment horizontal="center" vertical="center" wrapText="1"/>
    </xf>
    <xf numFmtId="182" fontId="1" fillId="10" borderId="9" xfId="0" applyNumberFormat="1" applyFont="1" applyFill="1" applyBorder="1" applyAlignment="1">
      <alignment horizontal="center" vertical="center" wrapText="1"/>
    </xf>
    <xf numFmtId="182" fontId="1" fillId="7" borderId="8" xfId="0" applyNumberFormat="1" applyFont="1" applyFill="1" applyBorder="1" applyAlignment="1">
      <alignment horizontal="center" vertical="center" wrapText="1"/>
    </xf>
    <xf numFmtId="182" fontId="1" fillId="7" borderId="9" xfId="0" applyNumberFormat="1" applyFont="1" applyFill="1" applyBorder="1" applyAlignment="1">
      <alignment horizontal="center" vertical="center" wrapText="1"/>
    </xf>
    <xf numFmtId="182" fontId="1" fillId="0" borderId="8" xfId="0" applyNumberFormat="1" applyFont="1" applyFill="1" applyBorder="1" applyAlignment="1">
      <alignment horizontal="center" vertical="center" wrapText="1"/>
    </xf>
    <xf numFmtId="182" fontId="1" fillId="0" borderId="9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181" fontId="3" fillId="11" borderId="2" xfId="0" applyNumberFormat="1" applyFont="1" applyFill="1" applyBorder="1" applyAlignment="1"/>
    <xf numFmtId="180" fontId="1" fillId="0" borderId="12" xfId="0" applyNumberFormat="1" applyFont="1" applyFill="1" applyBorder="1" applyAlignment="1" applyProtection="1">
      <alignment vertical="center" wrapText="1"/>
    </xf>
    <xf numFmtId="180" fontId="1" fillId="0" borderId="2" xfId="0" applyNumberFormat="1" applyFont="1" applyFill="1" applyBorder="1" applyAlignment="1" applyProtection="1">
      <alignment vertical="center" wrapText="1"/>
    </xf>
    <xf numFmtId="181" fontId="1" fillId="11" borderId="2" xfId="0" applyNumberFormat="1" applyFont="1" applyFill="1" applyBorder="1" applyAlignment="1"/>
    <xf numFmtId="184" fontId="1" fillId="0" borderId="2" xfId="0" applyNumberFormat="1" applyFont="1" applyFill="1" applyBorder="1" applyAlignment="1"/>
    <xf numFmtId="184" fontId="1" fillId="0" borderId="2" xfId="0" applyNumberFormat="1" applyFont="1" applyFill="1" applyBorder="1" applyAlignment="1" applyProtection="1">
      <alignment vertical="center" wrapText="1"/>
    </xf>
    <xf numFmtId="180" fontId="1" fillId="0" borderId="2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 vertical="center" wrapText="1"/>
    </xf>
    <xf numFmtId="180" fontId="1" fillId="11" borderId="2" xfId="0" applyNumberFormat="1" applyFont="1" applyFill="1" applyBorder="1" applyAlignment="1"/>
    <xf numFmtId="181" fontId="4" fillId="0" borderId="2" xfId="0" applyNumberFormat="1" applyFont="1" applyFill="1" applyBorder="1" applyAlignment="1">
      <alignment horizontal="right" vertical="center" wrapText="1"/>
    </xf>
    <xf numFmtId="184" fontId="1" fillId="0" borderId="0" xfId="0" applyNumberFormat="1" applyFont="1" applyFill="1" applyAlignment="1"/>
    <xf numFmtId="180" fontId="1" fillId="0" borderId="2" xfId="0" applyNumberFormat="1" applyFont="1" applyFill="1" applyBorder="1" applyAlignment="1" applyProtection="1">
      <alignment horizontal="right" vertical="center" wrapText="1"/>
    </xf>
    <xf numFmtId="180" fontId="5" fillId="0" borderId="2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 wrapText="1"/>
    </xf>
    <xf numFmtId="184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180" fontId="6" fillId="0" borderId="2" xfId="49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wrapText="1"/>
    </xf>
    <xf numFmtId="182" fontId="1" fillId="10" borderId="12" xfId="0" applyNumberFormat="1" applyFont="1" applyFill="1" applyBorder="1" applyAlignment="1">
      <alignment horizontal="center" vertical="center" wrapText="1"/>
    </xf>
    <xf numFmtId="182" fontId="1" fillId="12" borderId="9" xfId="0" applyNumberFormat="1" applyFont="1" applyFill="1" applyBorder="1" applyAlignment="1">
      <alignment horizontal="center" vertical="center" wrapText="1"/>
    </xf>
    <xf numFmtId="182" fontId="1" fillId="7" borderId="12" xfId="0" applyNumberFormat="1" applyFont="1" applyFill="1" applyBorder="1" applyAlignment="1">
      <alignment horizontal="center" vertical="center" wrapText="1"/>
    </xf>
    <xf numFmtId="182" fontId="1" fillId="13" borderId="8" xfId="0" applyNumberFormat="1" applyFont="1" applyFill="1" applyBorder="1" applyAlignment="1">
      <alignment horizontal="center" vertical="center" wrapText="1"/>
    </xf>
    <xf numFmtId="182" fontId="1" fillId="13" borderId="9" xfId="0" applyNumberFormat="1" applyFont="1" applyFill="1" applyBorder="1" applyAlignment="1">
      <alignment horizontal="center" vertical="center" wrapText="1"/>
    </xf>
    <xf numFmtId="182" fontId="1" fillId="0" borderId="12" xfId="0" applyNumberFormat="1" applyFont="1" applyFill="1" applyBorder="1" applyAlignment="1">
      <alignment horizontal="center" vertical="center" wrapText="1"/>
    </xf>
    <xf numFmtId="182" fontId="1" fillId="0" borderId="3" xfId="0" applyNumberFormat="1" applyFont="1" applyFill="1" applyBorder="1" applyAlignment="1">
      <alignment horizontal="center" vertical="center" wrapText="1"/>
    </xf>
    <xf numFmtId="182" fontId="1" fillId="0" borderId="5" xfId="0" applyNumberFormat="1" applyFont="1" applyFill="1" applyBorder="1" applyAlignment="1">
      <alignment horizontal="center" vertical="center" wrapText="1"/>
    </xf>
    <xf numFmtId="0" fontId="1" fillId="5" borderId="8" xfId="0" applyNumberFormat="1" applyFont="1" applyFill="1" applyBorder="1" applyAlignment="1" applyProtection="1">
      <alignment horizontal="center" vertical="center" wrapText="1"/>
    </xf>
    <xf numFmtId="0" fontId="1" fillId="5" borderId="12" xfId="0" applyNumberFormat="1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182" fontId="1" fillId="0" borderId="10" xfId="0" applyNumberFormat="1" applyFont="1" applyFill="1" applyBorder="1" applyAlignment="1">
      <alignment horizontal="center" vertical="center" wrapText="1"/>
    </xf>
    <xf numFmtId="182" fontId="1" fillId="0" borderId="11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/>
    <xf numFmtId="184" fontId="2" fillId="0" borderId="2" xfId="0" applyNumberFormat="1" applyFont="1" applyFill="1" applyBorder="1" applyAlignment="1"/>
    <xf numFmtId="182" fontId="1" fillId="0" borderId="6" xfId="0" applyNumberFormat="1" applyFont="1" applyFill="1" applyBorder="1" applyAlignment="1">
      <alignment horizontal="center" vertical="center" wrapText="1"/>
    </xf>
    <xf numFmtId="182" fontId="1" fillId="0" borderId="7" xfId="0" applyNumberFormat="1" applyFont="1" applyFill="1" applyBorder="1" applyAlignment="1">
      <alignment horizontal="center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6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24"/>
  <sheetViews>
    <sheetView tabSelected="1" workbookViewId="0">
      <pane xSplit="2" ySplit="10" topLeftCell="C15" activePane="bottomRight" state="frozen"/>
      <selection/>
      <selection pane="topRight"/>
      <selection pane="bottomLeft"/>
      <selection pane="bottomRight" activeCell="B1" sqref="B$1:B$1048576"/>
    </sheetView>
  </sheetViews>
  <sheetFormatPr defaultColWidth="17" defaultRowHeight="17.4"/>
  <cols>
    <col min="1" max="1" width="4.11111111111111" style="1" customWidth="1"/>
    <col min="2" max="2" width="18.2222222222222" style="5" customWidth="1"/>
    <col min="3" max="16384" width="17" style="1"/>
  </cols>
  <sheetData>
    <row r="1" s="1" customFormat="1" spans="1:36">
      <c r="A1" s="6"/>
      <c r="B1" s="7"/>
      <c r="C1" s="6"/>
      <c r="D1" s="6"/>
      <c r="E1" s="6"/>
      <c r="F1" s="6"/>
      <c r="G1" s="6" t="s">
        <v>0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6"/>
      <c r="AJ1" s="66"/>
    </row>
    <row r="2" s="1" customFormat="1" spans="1:66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</row>
    <row r="3" s="1" customFormat="1" spans="2:36">
      <c r="B3" s="10"/>
      <c r="D3" s="11" t="s">
        <v>2</v>
      </c>
      <c r="E3" s="11"/>
      <c r="F3" s="11"/>
      <c r="G3" s="11"/>
      <c r="H3" s="11"/>
      <c r="I3" s="11"/>
      <c r="N3" s="1" t="s">
        <v>3</v>
      </c>
      <c r="W3" s="55"/>
      <c r="X3" s="55"/>
      <c r="AG3" s="11"/>
      <c r="AH3" s="11"/>
      <c r="AI3" s="67"/>
      <c r="AJ3" s="67"/>
    </row>
    <row r="4" s="1" customFormat="1" spans="1:66">
      <c r="A4" s="12" t="s">
        <v>4</v>
      </c>
      <c r="B4" s="13" t="s">
        <v>5</v>
      </c>
      <c r="C4" s="14"/>
      <c r="D4" s="15"/>
      <c r="E4" s="15"/>
      <c r="F4" s="15"/>
      <c r="G4" s="15"/>
      <c r="H4" s="16"/>
      <c r="I4" s="32" t="s">
        <v>6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72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</row>
    <row r="5" s="1" customFormat="1" spans="1:66">
      <c r="A5" s="12"/>
      <c r="B5" s="13"/>
      <c r="C5" s="17"/>
      <c r="D5" s="18"/>
      <c r="E5" s="18"/>
      <c r="F5" s="18"/>
      <c r="G5" s="18"/>
      <c r="H5" s="19"/>
      <c r="I5" s="34" t="s">
        <v>7</v>
      </c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74"/>
      <c r="BC5" s="75" t="s">
        <v>8</v>
      </c>
      <c r="BD5" s="76"/>
      <c r="BE5" s="76"/>
      <c r="BF5" s="76"/>
      <c r="BG5" s="76"/>
      <c r="BH5" s="76"/>
      <c r="BI5" s="38" t="s">
        <v>9</v>
      </c>
      <c r="BJ5" s="38"/>
      <c r="BK5" s="38"/>
      <c r="BL5" s="38"/>
      <c r="BM5" s="38"/>
      <c r="BN5" s="38"/>
    </row>
    <row r="6" s="1" customFormat="1" spans="1:66">
      <c r="A6" s="12"/>
      <c r="B6" s="13"/>
      <c r="C6" s="17"/>
      <c r="D6" s="18"/>
      <c r="E6" s="18"/>
      <c r="F6" s="18"/>
      <c r="G6" s="18"/>
      <c r="H6" s="19"/>
      <c r="I6" s="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77"/>
      <c r="BC6" s="36"/>
      <c r="BD6" s="37"/>
      <c r="BE6" s="37"/>
      <c r="BF6" s="37"/>
      <c r="BG6" s="38" t="s">
        <v>10</v>
      </c>
      <c r="BH6" s="38"/>
      <c r="BI6" s="78" t="s">
        <v>11</v>
      </c>
      <c r="BJ6" s="79"/>
      <c r="BK6" s="38" t="s">
        <v>12</v>
      </c>
      <c r="BL6" s="38"/>
      <c r="BM6" s="38"/>
      <c r="BN6" s="38"/>
    </row>
    <row r="7" s="1" customFormat="1" spans="1:66">
      <c r="A7" s="12"/>
      <c r="B7" s="13"/>
      <c r="C7" s="17"/>
      <c r="D7" s="18"/>
      <c r="E7" s="18"/>
      <c r="F7" s="18"/>
      <c r="G7" s="18"/>
      <c r="H7" s="19"/>
      <c r="I7" s="38" t="s">
        <v>13</v>
      </c>
      <c r="J7" s="38"/>
      <c r="K7" s="38"/>
      <c r="L7" s="38"/>
      <c r="M7" s="39" t="s">
        <v>14</v>
      </c>
      <c r="N7" s="40"/>
      <c r="O7" s="41" t="s">
        <v>15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62"/>
      <c r="AE7" s="39" t="s">
        <v>16</v>
      </c>
      <c r="AF7" s="40"/>
      <c r="AG7" s="39" t="s">
        <v>17</v>
      </c>
      <c r="AH7" s="40"/>
      <c r="AI7" s="56" t="s">
        <v>18</v>
      </c>
      <c r="AJ7" s="47"/>
      <c r="AK7" s="68" t="s">
        <v>19</v>
      </c>
      <c r="AL7" s="43"/>
      <c r="AM7" s="56" t="s">
        <v>18</v>
      </c>
      <c r="AN7" s="47"/>
      <c r="AO7" s="43" t="s">
        <v>20</v>
      </c>
      <c r="AP7" s="43"/>
      <c r="AQ7" s="56" t="s">
        <v>21</v>
      </c>
      <c r="AR7" s="70"/>
      <c r="AS7" s="70"/>
      <c r="AT7" s="70"/>
      <c r="AU7" s="70"/>
      <c r="AV7" s="47"/>
      <c r="AW7" s="56" t="s">
        <v>22</v>
      </c>
      <c r="AX7" s="70"/>
      <c r="AY7" s="70"/>
      <c r="AZ7" s="70"/>
      <c r="BA7" s="70"/>
      <c r="BB7" s="47"/>
      <c r="BC7" s="78" t="s">
        <v>23</v>
      </c>
      <c r="BD7" s="79"/>
      <c r="BE7" s="78" t="s">
        <v>24</v>
      </c>
      <c r="BF7" s="79"/>
      <c r="BG7" s="38"/>
      <c r="BH7" s="38"/>
      <c r="BI7" s="87"/>
      <c r="BJ7" s="88"/>
      <c r="BK7" s="38"/>
      <c r="BL7" s="38"/>
      <c r="BM7" s="38"/>
      <c r="BN7" s="38"/>
    </row>
    <row r="8" s="1" customFormat="1" ht="94" customHeight="1" spans="1:66">
      <c r="A8" s="12"/>
      <c r="B8" s="13"/>
      <c r="C8" s="20" t="s">
        <v>25</v>
      </c>
      <c r="D8" s="20"/>
      <c r="E8" s="21" t="s">
        <v>26</v>
      </c>
      <c r="F8" s="21"/>
      <c r="G8" s="22" t="s">
        <v>27</v>
      </c>
      <c r="H8" s="22"/>
      <c r="I8" s="43" t="s">
        <v>28</v>
      </c>
      <c r="J8" s="43"/>
      <c r="K8" s="43" t="s">
        <v>29</v>
      </c>
      <c r="L8" s="43"/>
      <c r="M8" s="44"/>
      <c r="N8" s="45"/>
      <c r="O8" s="46" t="s">
        <v>30</v>
      </c>
      <c r="P8" s="47"/>
      <c r="Q8" s="56" t="s">
        <v>31</v>
      </c>
      <c r="R8" s="47"/>
      <c r="S8" s="46" t="s">
        <v>32</v>
      </c>
      <c r="T8" s="47"/>
      <c r="U8" s="46" t="s">
        <v>33</v>
      </c>
      <c r="V8" s="47"/>
      <c r="W8" s="46" t="s">
        <v>34</v>
      </c>
      <c r="X8" s="47"/>
      <c r="Y8" s="63" t="s">
        <v>35</v>
      </c>
      <c r="Z8" s="64"/>
      <c r="AA8" s="56" t="s">
        <v>36</v>
      </c>
      <c r="AB8" s="47"/>
      <c r="AC8" s="56" t="s">
        <v>37</v>
      </c>
      <c r="AD8" s="47"/>
      <c r="AE8" s="44"/>
      <c r="AF8" s="45"/>
      <c r="AG8" s="44"/>
      <c r="AH8" s="45"/>
      <c r="AI8" s="56" t="s">
        <v>38</v>
      </c>
      <c r="AJ8" s="47"/>
      <c r="AK8" s="43"/>
      <c r="AL8" s="43"/>
      <c r="AM8" s="56" t="s">
        <v>39</v>
      </c>
      <c r="AN8" s="47"/>
      <c r="AO8" s="43"/>
      <c r="AP8" s="43"/>
      <c r="AQ8" s="20" t="s">
        <v>25</v>
      </c>
      <c r="AR8" s="20"/>
      <c r="AS8" s="20" t="s">
        <v>26</v>
      </c>
      <c r="AT8" s="20"/>
      <c r="AU8" s="20" t="s">
        <v>27</v>
      </c>
      <c r="AV8" s="20"/>
      <c r="AW8" s="20" t="s">
        <v>40</v>
      </c>
      <c r="AX8" s="20"/>
      <c r="AY8" s="80" t="s">
        <v>41</v>
      </c>
      <c r="AZ8" s="81"/>
      <c r="BA8" s="82" t="s">
        <v>42</v>
      </c>
      <c r="BB8" s="82"/>
      <c r="BC8" s="83"/>
      <c r="BD8" s="84"/>
      <c r="BE8" s="83"/>
      <c r="BF8" s="84"/>
      <c r="BG8" s="38"/>
      <c r="BH8" s="38"/>
      <c r="BI8" s="83"/>
      <c r="BJ8" s="84"/>
      <c r="BK8" s="38" t="s">
        <v>43</v>
      </c>
      <c r="BL8" s="38"/>
      <c r="BM8" s="38" t="s">
        <v>44</v>
      </c>
      <c r="BN8" s="38"/>
    </row>
    <row r="9" s="1" customFormat="1" ht="38" customHeight="1" spans="1:66">
      <c r="A9" s="12"/>
      <c r="B9" s="13"/>
      <c r="C9" s="23" t="s">
        <v>45</v>
      </c>
      <c r="D9" s="24" t="s">
        <v>46</v>
      </c>
      <c r="E9" s="23" t="s">
        <v>47</v>
      </c>
      <c r="F9" s="24" t="s">
        <v>46</v>
      </c>
      <c r="G9" s="23" t="s">
        <v>47</v>
      </c>
      <c r="H9" s="24" t="s">
        <v>46</v>
      </c>
      <c r="I9" s="23" t="s">
        <v>47</v>
      </c>
      <c r="J9" s="24" t="s">
        <v>46</v>
      </c>
      <c r="K9" s="23" t="s">
        <v>47</v>
      </c>
      <c r="L9" s="24" t="s">
        <v>46</v>
      </c>
      <c r="M9" s="23" t="s">
        <v>47</v>
      </c>
      <c r="N9" s="24" t="s">
        <v>46</v>
      </c>
      <c r="O9" s="23" t="s">
        <v>47</v>
      </c>
      <c r="P9" s="24" t="s">
        <v>46</v>
      </c>
      <c r="Q9" s="23" t="s">
        <v>47</v>
      </c>
      <c r="R9" s="24" t="s">
        <v>46</v>
      </c>
      <c r="S9" s="23" t="s">
        <v>47</v>
      </c>
      <c r="T9" s="24" t="s">
        <v>46</v>
      </c>
      <c r="U9" s="23" t="s">
        <v>47</v>
      </c>
      <c r="V9" s="24" t="s">
        <v>46</v>
      </c>
      <c r="W9" s="23" t="s">
        <v>47</v>
      </c>
      <c r="X9" s="24" t="s">
        <v>46</v>
      </c>
      <c r="Y9" s="23" t="s">
        <v>47</v>
      </c>
      <c r="Z9" s="24" t="s">
        <v>46</v>
      </c>
      <c r="AA9" s="23" t="s">
        <v>47</v>
      </c>
      <c r="AB9" s="24" t="s">
        <v>46</v>
      </c>
      <c r="AC9" s="23" t="s">
        <v>47</v>
      </c>
      <c r="AD9" s="24" t="s">
        <v>46</v>
      </c>
      <c r="AE9" s="23" t="s">
        <v>47</v>
      </c>
      <c r="AF9" s="24" t="s">
        <v>46</v>
      </c>
      <c r="AG9" s="23" t="s">
        <v>47</v>
      </c>
      <c r="AH9" s="24" t="s">
        <v>46</v>
      </c>
      <c r="AI9" s="23" t="s">
        <v>47</v>
      </c>
      <c r="AJ9" s="24" t="s">
        <v>46</v>
      </c>
      <c r="AK9" s="23" t="s">
        <v>47</v>
      </c>
      <c r="AL9" s="24" t="s">
        <v>46</v>
      </c>
      <c r="AM9" s="23" t="s">
        <v>45</v>
      </c>
      <c r="AN9" s="24" t="s">
        <v>46</v>
      </c>
      <c r="AO9" s="23" t="s">
        <v>47</v>
      </c>
      <c r="AP9" s="24" t="s">
        <v>46</v>
      </c>
      <c r="AQ9" s="23" t="s">
        <v>47</v>
      </c>
      <c r="AR9" s="24" t="s">
        <v>46</v>
      </c>
      <c r="AS9" s="23" t="s">
        <v>47</v>
      </c>
      <c r="AT9" s="24" t="s">
        <v>46</v>
      </c>
      <c r="AU9" s="23" t="s">
        <v>47</v>
      </c>
      <c r="AV9" s="24" t="s">
        <v>46</v>
      </c>
      <c r="AW9" s="23" t="s">
        <v>47</v>
      </c>
      <c r="AX9" s="24" t="s">
        <v>46</v>
      </c>
      <c r="AY9" s="23" t="s">
        <v>47</v>
      </c>
      <c r="AZ9" s="24" t="s">
        <v>46</v>
      </c>
      <c r="BA9" s="23" t="s">
        <v>47</v>
      </c>
      <c r="BB9" s="24" t="s">
        <v>46</v>
      </c>
      <c r="BC9" s="23" t="s">
        <v>47</v>
      </c>
      <c r="BD9" s="24" t="s">
        <v>46</v>
      </c>
      <c r="BE9" s="23" t="s">
        <v>47</v>
      </c>
      <c r="BF9" s="24" t="s">
        <v>46</v>
      </c>
      <c r="BG9" s="23" t="s">
        <v>47</v>
      </c>
      <c r="BH9" s="24" t="s">
        <v>46</v>
      </c>
      <c r="BI9" s="23" t="s">
        <v>47</v>
      </c>
      <c r="BJ9" s="24" t="s">
        <v>46</v>
      </c>
      <c r="BK9" s="23" t="s">
        <v>47</v>
      </c>
      <c r="BL9" s="24" t="s">
        <v>46</v>
      </c>
      <c r="BM9" s="23" t="s">
        <v>47</v>
      </c>
      <c r="BN9" s="24" t="s">
        <v>46</v>
      </c>
    </row>
    <row r="10" s="1" customFormat="1" spans="1:66">
      <c r="A10" s="12"/>
      <c r="B10" s="13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>
        <v>8</v>
      </c>
      <c r="J10" s="12">
        <v>9</v>
      </c>
      <c r="K10" s="12">
        <v>10</v>
      </c>
      <c r="L10" s="12">
        <v>11</v>
      </c>
      <c r="M10" s="12">
        <v>12</v>
      </c>
      <c r="N10" s="12">
        <v>13</v>
      </c>
      <c r="O10" s="12">
        <v>14</v>
      </c>
      <c r="P10" s="12">
        <v>15</v>
      </c>
      <c r="Q10" s="12">
        <v>16</v>
      </c>
      <c r="R10" s="12">
        <v>17</v>
      </c>
      <c r="S10" s="12">
        <v>18</v>
      </c>
      <c r="T10" s="12">
        <v>19</v>
      </c>
      <c r="U10" s="12">
        <v>20</v>
      </c>
      <c r="V10" s="12">
        <v>21</v>
      </c>
      <c r="W10" s="12">
        <v>22</v>
      </c>
      <c r="X10" s="12">
        <v>23</v>
      </c>
      <c r="Y10" s="12">
        <v>24</v>
      </c>
      <c r="Z10" s="12"/>
      <c r="AA10" s="12">
        <v>26</v>
      </c>
      <c r="AB10" s="12">
        <v>27</v>
      </c>
      <c r="AC10" s="12">
        <v>28</v>
      </c>
      <c r="AD10" s="12">
        <v>29</v>
      </c>
      <c r="AE10" s="12">
        <v>30</v>
      </c>
      <c r="AF10" s="12">
        <v>31</v>
      </c>
      <c r="AG10" s="12">
        <v>32</v>
      </c>
      <c r="AH10" s="12">
        <v>33</v>
      </c>
      <c r="AI10" s="12">
        <v>34</v>
      </c>
      <c r="AJ10" s="12">
        <v>35</v>
      </c>
      <c r="AK10" s="12">
        <v>36</v>
      </c>
      <c r="AL10" s="12">
        <v>37</v>
      </c>
      <c r="AM10" s="12">
        <v>38</v>
      </c>
      <c r="AN10" s="12">
        <v>39</v>
      </c>
      <c r="AO10" s="12">
        <v>40</v>
      </c>
      <c r="AP10" s="12">
        <v>41</v>
      </c>
      <c r="AQ10" s="12"/>
      <c r="AR10" s="12"/>
      <c r="AS10" s="12">
        <v>42</v>
      </c>
      <c r="AT10" s="12">
        <v>43</v>
      </c>
      <c r="AU10" s="12"/>
      <c r="AV10" s="12"/>
      <c r="AW10" s="12">
        <v>46</v>
      </c>
      <c r="AX10" s="12">
        <v>47</v>
      </c>
      <c r="AY10" s="12">
        <v>48</v>
      </c>
      <c r="AZ10" s="12">
        <v>49</v>
      </c>
      <c r="BA10" s="12">
        <v>50</v>
      </c>
      <c r="BB10" s="12">
        <v>51</v>
      </c>
      <c r="BC10" s="12">
        <v>52</v>
      </c>
      <c r="BD10" s="12">
        <v>53</v>
      </c>
      <c r="BE10" s="12">
        <v>54</v>
      </c>
      <c r="BF10" s="12">
        <v>55</v>
      </c>
      <c r="BG10" s="12">
        <v>56</v>
      </c>
      <c r="BH10" s="12">
        <v>57</v>
      </c>
      <c r="BI10" s="12">
        <v>58</v>
      </c>
      <c r="BJ10" s="12">
        <v>59</v>
      </c>
      <c r="BK10" s="12">
        <v>60</v>
      </c>
      <c r="BL10" s="12">
        <v>61</v>
      </c>
      <c r="BM10" s="12">
        <v>62</v>
      </c>
      <c r="BN10" s="12">
        <v>63</v>
      </c>
    </row>
    <row r="11" s="2" customFormat="1" ht="22.2" customHeight="1" spans="1:66">
      <c r="A11" s="25">
        <v>1</v>
      </c>
      <c r="B11" s="26" t="s">
        <v>48</v>
      </c>
      <c r="C11" s="27">
        <f t="shared" ref="C11:C17" si="0">E11+G11-BA11</f>
        <v>8063831.9</v>
      </c>
      <c r="D11" s="27">
        <f t="shared" ref="D11:D17" si="1">F11+H11-BB11</f>
        <v>1265730.5</v>
      </c>
      <c r="E11" s="27">
        <f t="shared" ref="E11:E17" si="2">I11+K11+M11+AE11+AG11+AK11+AO11+AS11</f>
        <v>5569581.3</v>
      </c>
      <c r="F11" s="27">
        <f t="shared" ref="F11:F17" si="3">J11+L11+N11+AF11+AH11+AL11+AP11+AT11</f>
        <v>923664.8</v>
      </c>
      <c r="G11" s="27">
        <f t="shared" ref="G11:G17" si="4">AY11+BC11+BE11+BG11+BI11+BK11+BM11</f>
        <v>2494250.6</v>
      </c>
      <c r="H11" s="27">
        <f t="shared" ref="H11:H17" si="5">AZ11+BD11+BF11+BH11+BJ11+BL11+BN11</f>
        <v>342065.7</v>
      </c>
      <c r="I11" s="48">
        <v>1730905</v>
      </c>
      <c r="J11" s="49">
        <v>367759.2</v>
      </c>
      <c r="K11" s="27">
        <v>0</v>
      </c>
      <c r="L11" s="27">
        <v>0</v>
      </c>
      <c r="M11" s="27">
        <v>1037285</v>
      </c>
      <c r="N11" s="50">
        <v>157103</v>
      </c>
      <c r="O11" s="51">
        <v>211368.8</v>
      </c>
      <c r="P11" s="50">
        <v>62048.6</v>
      </c>
      <c r="Q11" s="51">
        <v>55083.4</v>
      </c>
      <c r="R11" s="50">
        <v>12706.5</v>
      </c>
      <c r="S11" s="57">
        <v>12674</v>
      </c>
      <c r="T11" s="50">
        <v>962.6</v>
      </c>
      <c r="U11" s="27">
        <v>9000</v>
      </c>
      <c r="V11" s="50">
        <v>4506.6</v>
      </c>
      <c r="W11" s="27">
        <v>202500</v>
      </c>
      <c r="X11" s="58">
        <v>49905.5</v>
      </c>
      <c r="Y11" s="27">
        <v>188500</v>
      </c>
      <c r="Z11" s="50">
        <v>49597</v>
      </c>
      <c r="AA11" s="51">
        <v>214000</v>
      </c>
      <c r="AB11" s="50">
        <v>2198.2</v>
      </c>
      <c r="AC11" s="27">
        <v>283058.8</v>
      </c>
      <c r="AD11" s="50">
        <v>23781</v>
      </c>
      <c r="AE11" s="27">
        <v>0</v>
      </c>
      <c r="AF11" s="27">
        <v>0</v>
      </c>
      <c r="AG11" s="27">
        <v>1851881.3</v>
      </c>
      <c r="AH11" s="50">
        <v>284550</v>
      </c>
      <c r="AI11" s="27">
        <v>1851881.3</v>
      </c>
      <c r="AJ11" s="50">
        <v>284550</v>
      </c>
      <c r="AK11" s="27">
        <v>7600</v>
      </c>
      <c r="AL11" s="50">
        <v>240</v>
      </c>
      <c r="AM11" s="27">
        <v>6000</v>
      </c>
      <c r="AN11" s="50">
        <v>240</v>
      </c>
      <c r="AO11" s="27">
        <v>50360</v>
      </c>
      <c r="AP11" s="50">
        <v>23499.8</v>
      </c>
      <c r="AQ11" s="27">
        <f t="shared" ref="AQ11:AQ17" si="6">AS11+AU11-BA11</f>
        <v>891550</v>
      </c>
      <c r="AR11" s="27">
        <f t="shared" ref="AR11:AR17" si="7">AT11+AV11-BB11</f>
        <v>90512.8</v>
      </c>
      <c r="AS11" s="27">
        <v>891550</v>
      </c>
      <c r="AT11" s="50">
        <v>90512.8</v>
      </c>
      <c r="AU11" s="27">
        <v>0</v>
      </c>
      <c r="AV11" s="50">
        <v>0</v>
      </c>
      <c r="AW11" s="27">
        <v>780000</v>
      </c>
      <c r="AX11" s="50">
        <v>0</v>
      </c>
      <c r="AY11" s="27">
        <v>0</v>
      </c>
      <c r="AZ11" s="50">
        <v>0</v>
      </c>
      <c r="BA11" s="85">
        <v>0</v>
      </c>
      <c r="BB11" s="50">
        <v>0</v>
      </c>
      <c r="BC11" s="27">
        <v>2523146.4</v>
      </c>
      <c r="BD11" s="50">
        <v>338097.3</v>
      </c>
      <c r="BE11" s="27">
        <v>126104.2</v>
      </c>
      <c r="BF11" s="50">
        <v>17328</v>
      </c>
      <c r="BG11" s="27">
        <v>0</v>
      </c>
      <c r="BH11" s="27">
        <v>0</v>
      </c>
      <c r="BI11" s="27">
        <v>-15000</v>
      </c>
      <c r="BJ11" s="50">
        <v>-1673.1</v>
      </c>
      <c r="BK11" s="57">
        <v>-140000</v>
      </c>
      <c r="BL11" s="50">
        <v>-11686.5</v>
      </c>
      <c r="BM11" s="27">
        <v>0</v>
      </c>
      <c r="BN11" s="27">
        <v>0</v>
      </c>
    </row>
    <row r="12" s="2" customFormat="1" ht="22.2" customHeight="1" spans="1:66">
      <c r="A12" s="25">
        <v>2</v>
      </c>
      <c r="B12" s="26" t="s">
        <v>49</v>
      </c>
      <c r="C12" s="27">
        <f t="shared" si="0"/>
        <v>2924895.4</v>
      </c>
      <c r="D12" s="27">
        <f t="shared" si="1"/>
        <v>260729.2</v>
      </c>
      <c r="E12" s="27">
        <f t="shared" si="2"/>
        <v>1639306.5</v>
      </c>
      <c r="F12" s="27">
        <f t="shared" si="3"/>
        <v>180102.5</v>
      </c>
      <c r="G12" s="27">
        <f t="shared" si="4"/>
        <v>1285588.9</v>
      </c>
      <c r="H12" s="27">
        <f t="shared" si="5"/>
        <v>80626.7</v>
      </c>
      <c r="I12" s="48">
        <v>430737</v>
      </c>
      <c r="J12" s="49">
        <v>45359.1</v>
      </c>
      <c r="K12" s="27">
        <v>0</v>
      </c>
      <c r="L12" s="27">
        <v>0</v>
      </c>
      <c r="M12" s="27">
        <v>402752</v>
      </c>
      <c r="N12" s="50">
        <v>41241.4</v>
      </c>
      <c r="O12" s="51">
        <v>55500</v>
      </c>
      <c r="P12" s="50">
        <v>15061.5</v>
      </c>
      <c r="Q12" s="51">
        <v>80150</v>
      </c>
      <c r="R12" s="50">
        <v>13142.9</v>
      </c>
      <c r="S12" s="57">
        <v>3000</v>
      </c>
      <c r="T12" s="50">
        <v>483.8</v>
      </c>
      <c r="U12" s="27">
        <v>3000</v>
      </c>
      <c r="V12" s="50">
        <v>0</v>
      </c>
      <c r="W12" s="27">
        <v>154800</v>
      </c>
      <c r="X12" s="50">
        <v>9756</v>
      </c>
      <c r="Y12" s="27">
        <v>124800</v>
      </c>
      <c r="Z12" s="50">
        <v>4371.5</v>
      </c>
      <c r="AA12" s="51">
        <v>17500</v>
      </c>
      <c r="AB12" s="50">
        <v>0</v>
      </c>
      <c r="AC12" s="27">
        <v>60595</v>
      </c>
      <c r="AD12" s="50">
        <v>2263.2</v>
      </c>
      <c r="AE12" s="27">
        <v>0</v>
      </c>
      <c r="AF12" s="27">
        <v>0</v>
      </c>
      <c r="AG12" s="27">
        <v>512700</v>
      </c>
      <c r="AH12" s="50">
        <v>89306.7</v>
      </c>
      <c r="AI12" s="27">
        <v>512700</v>
      </c>
      <c r="AJ12" s="50">
        <v>89306.7</v>
      </c>
      <c r="AK12" s="27">
        <v>12000</v>
      </c>
      <c r="AL12" s="50">
        <v>3088</v>
      </c>
      <c r="AM12" s="27">
        <v>6000</v>
      </c>
      <c r="AN12" s="50">
        <v>3088</v>
      </c>
      <c r="AO12" s="27">
        <v>30000</v>
      </c>
      <c r="AP12" s="50">
        <v>100</v>
      </c>
      <c r="AQ12" s="27">
        <f t="shared" si="6"/>
        <v>251117.5</v>
      </c>
      <c r="AR12" s="27">
        <f t="shared" si="7"/>
        <v>1007.3</v>
      </c>
      <c r="AS12" s="27">
        <v>251117.5</v>
      </c>
      <c r="AT12" s="50">
        <v>1007.3</v>
      </c>
      <c r="AU12" s="27">
        <v>0</v>
      </c>
      <c r="AV12" s="50">
        <v>0</v>
      </c>
      <c r="AW12" s="27">
        <v>243117.5</v>
      </c>
      <c r="AX12" s="50">
        <v>0</v>
      </c>
      <c r="AY12" s="27">
        <v>0</v>
      </c>
      <c r="AZ12" s="50">
        <v>0</v>
      </c>
      <c r="BA12" s="85">
        <v>0</v>
      </c>
      <c r="BB12" s="50">
        <v>0</v>
      </c>
      <c r="BC12" s="27">
        <v>1224407.4</v>
      </c>
      <c r="BD12" s="50">
        <v>94074</v>
      </c>
      <c r="BE12" s="27">
        <v>61181.5</v>
      </c>
      <c r="BF12" s="50">
        <v>13912.2</v>
      </c>
      <c r="BG12" s="27">
        <v>0</v>
      </c>
      <c r="BH12" s="27">
        <v>0</v>
      </c>
      <c r="BI12" s="27">
        <v>0</v>
      </c>
      <c r="BJ12" s="2">
        <v>0</v>
      </c>
      <c r="BK12" s="57">
        <v>0</v>
      </c>
      <c r="BL12" s="50">
        <v>-27359.5</v>
      </c>
      <c r="BM12" s="27">
        <v>0</v>
      </c>
      <c r="BN12" s="27">
        <v>0</v>
      </c>
    </row>
    <row r="13" s="2" customFormat="1" ht="21" customHeight="1" spans="1:66">
      <c r="A13" s="25">
        <v>3</v>
      </c>
      <c r="B13" s="26" t="s">
        <v>50</v>
      </c>
      <c r="C13" s="27">
        <f t="shared" si="0"/>
        <v>3082575.2223</v>
      </c>
      <c r="D13" s="27">
        <f t="shared" si="1"/>
        <v>208661.2</v>
      </c>
      <c r="E13" s="27">
        <f t="shared" si="2"/>
        <v>1836000</v>
      </c>
      <c r="F13" s="27">
        <f t="shared" si="3"/>
        <v>239875.7</v>
      </c>
      <c r="G13" s="27">
        <f t="shared" si="4"/>
        <v>1246575.2223</v>
      </c>
      <c r="H13" s="27">
        <f t="shared" si="5"/>
        <v>-31214.5</v>
      </c>
      <c r="I13" s="52">
        <v>576500</v>
      </c>
      <c r="J13" s="1">
        <v>87150.8</v>
      </c>
      <c r="K13" s="27">
        <v>0</v>
      </c>
      <c r="L13" s="27">
        <v>0</v>
      </c>
      <c r="M13" s="52">
        <v>420144</v>
      </c>
      <c r="N13" s="52">
        <v>59429.9</v>
      </c>
      <c r="O13" s="52">
        <v>57000</v>
      </c>
      <c r="P13" s="53">
        <v>15817</v>
      </c>
      <c r="Q13" s="59">
        <v>97600</v>
      </c>
      <c r="R13" s="53">
        <v>22633.2</v>
      </c>
      <c r="S13" s="59">
        <v>3064</v>
      </c>
      <c r="T13" s="60" t="s">
        <v>51</v>
      </c>
      <c r="U13" s="59">
        <v>2000</v>
      </c>
      <c r="V13" s="53">
        <v>0</v>
      </c>
      <c r="W13" s="59">
        <v>79510</v>
      </c>
      <c r="X13" s="53">
        <v>5118.8</v>
      </c>
      <c r="Y13" s="59">
        <v>27000</v>
      </c>
      <c r="Z13" s="53">
        <v>1409.5</v>
      </c>
      <c r="AA13" s="59">
        <v>33000</v>
      </c>
      <c r="AB13" s="53">
        <v>650.5</v>
      </c>
      <c r="AC13" s="59">
        <v>101180</v>
      </c>
      <c r="AD13" s="53">
        <v>10054.6</v>
      </c>
      <c r="AE13" s="65">
        <v>0</v>
      </c>
      <c r="AF13" s="65">
        <v>0</v>
      </c>
      <c r="AG13" s="59">
        <v>604988.7</v>
      </c>
      <c r="AH13" s="53">
        <v>90946.5</v>
      </c>
      <c r="AI13" s="59">
        <v>604988.7</v>
      </c>
      <c r="AJ13" s="53">
        <v>90946.5</v>
      </c>
      <c r="AK13" s="59">
        <v>15011.3</v>
      </c>
      <c r="AL13" s="53">
        <v>1052.4</v>
      </c>
      <c r="AM13" s="59">
        <v>10011.3</v>
      </c>
      <c r="AN13" s="53">
        <v>1052.4</v>
      </c>
      <c r="AO13" s="59">
        <v>10500</v>
      </c>
      <c r="AP13" s="53">
        <v>979.1</v>
      </c>
      <c r="AQ13" s="65">
        <f t="shared" si="6"/>
        <v>208856</v>
      </c>
      <c r="AR13" s="65">
        <f t="shared" si="7"/>
        <v>317</v>
      </c>
      <c r="AS13" s="59">
        <v>208856</v>
      </c>
      <c r="AT13" s="53">
        <v>317</v>
      </c>
      <c r="AU13" s="59">
        <v>0</v>
      </c>
      <c r="AV13" s="53">
        <v>0</v>
      </c>
      <c r="AW13" s="59">
        <v>195756</v>
      </c>
      <c r="AX13" s="53">
        <v>0</v>
      </c>
      <c r="AY13" s="59">
        <v>0</v>
      </c>
      <c r="AZ13" s="53">
        <v>0</v>
      </c>
      <c r="BA13" s="86">
        <v>0</v>
      </c>
      <c r="BB13" s="53">
        <v>0</v>
      </c>
      <c r="BC13" s="59">
        <v>1272080.9</v>
      </c>
      <c r="BD13" s="53">
        <v>0</v>
      </c>
      <c r="BE13" s="59">
        <v>117879.1</v>
      </c>
      <c r="BF13" s="53">
        <v>16639.9</v>
      </c>
      <c r="BG13" s="59">
        <v>0</v>
      </c>
      <c r="BH13" s="65">
        <v>0</v>
      </c>
      <c r="BI13" s="65">
        <v>0</v>
      </c>
      <c r="BJ13" s="53">
        <v>0</v>
      </c>
      <c r="BK13" s="59">
        <v>-143384.7777</v>
      </c>
      <c r="BL13" s="53">
        <v>-47854.4</v>
      </c>
      <c r="BM13" s="65">
        <v>0</v>
      </c>
      <c r="BN13" s="65">
        <v>0</v>
      </c>
    </row>
    <row r="14" s="2" customFormat="1" ht="22.2" customHeight="1" spans="1:66">
      <c r="A14" s="25">
        <v>4</v>
      </c>
      <c r="B14" s="26" t="s">
        <v>52</v>
      </c>
      <c r="C14" s="27">
        <f t="shared" si="0"/>
        <v>142894.1</v>
      </c>
      <c r="D14" s="27">
        <f t="shared" si="1"/>
        <v>9286.7</v>
      </c>
      <c r="E14" s="27">
        <f t="shared" si="2"/>
        <v>52791.3</v>
      </c>
      <c r="F14" s="27">
        <f t="shared" si="3"/>
        <v>6942.5</v>
      </c>
      <c r="G14" s="27">
        <f t="shared" si="4"/>
        <v>90102.8</v>
      </c>
      <c r="H14" s="27">
        <f t="shared" si="5"/>
        <v>2344.2</v>
      </c>
      <c r="I14" s="48">
        <v>23341.3</v>
      </c>
      <c r="J14" s="49">
        <v>4713.1</v>
      </c>
      <c r="K14" s="27">
        <v>0</v>
      </c>
      <c r="L14" s="27">
        <v>0</v>
      </c>
      <c r="M14" s="27">
        <v>17659.5</v>
      </c>
      <c r="N14" s="50">
        <v>2229.4</v>
      </c>
      <c r="O14" s="51">
        <v>1350</v>
      </c>
      <c r="P14" s="50">
        <v>378.4</v>
      </c>
      <c r="Q14" s="51">
        <v>3199.5</v>
      </c>
      <c r="R14" s="50">
        <v>480.2</v>
      </c>
      <c r="S14" s="57">
        <v>72</v>
      </c>
      <c r="T14" s="50">
        <v>24.5</v>
      </c>
      <c r="U14" s="27">
        <v>400</v>
      </c>
      <c r="V14" s="50">
        <v>60</v>
      </c>
      <c r="W14" s="27">
        <v>7072.8</v>
      </c>
      <c r="X14" s="50">
        <v>1062.7</v>
      </c>
      <c r="Y14" s="27">
        <v>3660</v>
      </c>
      <c r="Z14" s="50">
        <v>1022.7</v>
      </c>
      <c r="AA14" s="51">
        <v>2602.2</v>
      </c>
      <c r="AB14" s="50">
        <v>0</v>
      </c>
      <c r="AC14" s="27">
        <v>962.6</v>
      </c>
      <c r="AD14" s="50">
        <v>63.1</v>
      </c>
      <c r="AE14" s="27">
        <v>0</v>
      </c>
      <c r="AF14" s="27">
        <v>0</v>
      </c>
      <c r="AG14" s="27">
        <v>0</v>
      </c>
      <c r="AH14" s="50">
        <v>0</v>
      </c>
      <c r="AI14" s="27">
        <v>0</v>
      </c>
      <c r="AJ14" s="50">
        <v>0</v>
      </c>
      <c r="AK14" s="27">
        <v>400</v>
      </c>
      <c r="AL14" s="50">
        <v>0</v>
      </c>
      <c r="AM14" s="27">
        <v>400</v>
      </c>
      <c r="AN14" s="50">
        <v>0</v>
      </c>
      <c r="AO14" s="27">
        <v>850</v>
      </c>
      <c r="AP14" s="50">
        <v>0</v>
      </c>
      <c r="AQ14" s="27">
        <f t="shared" si="6"/>
        <v>10540.5</v>
      </c>
      <c r="AR14" s="27">
        <f t="shared" si="7"/>
        <v>0</v>
      </c>
      <c r="AS14" s="27">
        <v>10540.5</v>
      </c>
      <c r="AT14" s="50">
        <v>0</v>
      </c>
      <c r="AU14" s="27">
        <v>0</v>
      </c>
      <c r="AV14" s="50">
        <v>0</v>
      </c>
      <c r="AW14" s="27">
        <v>10540.5</v>
      </c>
      <c r="AX14" s="50">
        <v>0</v>
      </c>
      <c r="AY14" s="27">
        <v>0</v>
      </c>
      <c r="AZ14" s="50">
        <v>0</v>
      </c>
      <c r="BA14" s="85">
        <v>0</v>
      </c>
      <c r="BB14" s="50">
        <v>0</v>
      </c>
      <c r="BC14" s="27">
        <v>84212.7</v>
      </c>
      <c r="BD14" s="50">
        <v>552.2</v>
      </c>
      <c r="BE14" s="27">
        <v>5890.1</v>
      </c>
      <c r="BF14" s="50">
        <v>1792</v>
      </c>
      <c r="BG14" s="27">
        <v>0</v>
      </c>
      <c r="BH14" s="27">
        <v>0</v>
      </c>
      <c r="BI14" s="27">
        <v>0</v>
      </c>
      <c r="BJ14" s="50">
        <v>0</v>
      </c>
      <c r="BK14" s="57">
        <v>0</v>
      </c>
      <c r="BL14" s="50">
        <v>0</v>
      </c>
      <c r="BM14" s="27">
        <v>0</v>
      </c>
      <c r="BN14" s="27">
        <v>0</v>
      </c>
    </row>
    <row r="15" s="2" customFormat="1" ht="22.2" customHeight="1" spans="1:66">
      <c r="A15" s="25">
        <v>5</v>
      </c>
      <c r="B15" s="26" t="s">
        <v>53</v>
      </c>
      <c r="C15" s="27">
        <f t="shared" si="0"/>
        <v>4573851.6</v>
      </c>
      <c r="D15" s="27">
        <f t="shared" si="1"/>
        <v>775521.316</v>
      </c>
      <c r="E15" s="27">
        <f t="shared" si="2"/>
        <v>3538828.5</v>
      </c>
      <c r="F15" s="27">
        <f t="shared" si="3"/>
        <v>595211.926</v>
      </c>
      <c r="G15" s="27">
        <f t="shared" si="4"/>
        <v>1435023.1</v>
      </c>
      <c r="H15" s="27">
        <f t="shared" si="5"/>
        <v>180309.39</v>
      </c>
      <c r="I15" s="48">
        <v>877513.9</v>
      </c>
      <c r="J15" s="49">
        <v>181045.499</v>
      </c>
      <c r="K15" s="27">
        <v>0</v>
      </c>
      <c r="L15" s="27">
        <v>0</v>
      </c>
      <c r="M15" s="27">
        <v>435171.7</v>
      </c>
      <c r="N15" s="50">
        <v>73499.955</v>
      </c>
      <c r="O15" s="51">
        <v>127513.2</v>
      </c>
      <c r="P15" s="50">
        <v>29069.784</v>
      </c>
      <c r="Q15" s="51">
        <v>9415</v>
      </c>
      <c r="R15" s="50">
        <v>623.964</v>
      </c>
      <c r="S15" s="57">
        <v>6171.2</v>
      </c>
      <c r="T15" s="50">
        <v>921.871</v>
      </c>
      <c r="U15" s="27">
        <v>6300</v>
      </c>
      <c r="V15" s="50">
        <v>22.5</v>
      </c>
      <c r="W15" s="27">
        <v>133560</v>
      </c>
      <c r="X15" s="50">
        <v>29833.455</v>
      </c>
      <c r="Y15" s="27">
        <v>116900</v>
      </c>
      <c r="Z15" s="50">
        <v>27463.205</v>
      </c>
      <c r="AA15" s="51">
        <v>53800</v>
      </c>
      <c r="AB15" s="50">
        <v>2167.8</v>
      </c>
      <c r="AC15" s="27">
        <v>83475</v>
      </c>
      <c r="AD15" s="50">
        <v>10338.545</v>
      </c>
      <c r="AE15" s="27">
        <v>0</v>
      </c>
      <c r="AF15" s="27">
        <v>0</v>
      </c>
      <c r="AG15" s="27">
        <v>1612637.8</v>
      </c>
      <c r="AH15" s="50">
        <v>304282.799</v>
      </c>
      <c r="AI15" s="27">
        <v>1612637.8</v>
      </c>
      <c r="AJ15" s="50">
        <v>304282.799</v>
      </c>
      <c r="AK15" s="27">
        <v>18206.2</v>
      </c>
      <c r="AL15" s="50">
        <v>754.8</v>
      </c>
      <c r="AM15" s="27">
        <v>9206.2</v>
      </c>
      <c r="AN15" s="69">
        <v>754.8</v>
      </c>
      <c r="AO15" s="27">
        <v>50837.6</v>
      </c>
      <c r="AP15" s="50">
        <v>30627.6</v>
      </c>
      <c r="AQ15" s="27">
        <f t="shared" si="6"/>
        <v>144461.3</v>
      </c>
      <c r="AR15" s="27">
        <f t="shared" si="7"/>
        <v>5001.273</v>
      </c>
      <c r="AS15" s="27">
        <v>544461.3</v>
      </c>
      <c r="AT15" s="50">
        <v>5001.273</v>
      </c>
      <c r="AU15" s="27">
        <v>0</v>
      </c>
      <c r="AV15" s="50">
        <v>0</v>
      </c>
      <c r="AW15" s="27">
        <v>527261.3</v>
      </c>
      <c r="AX15" s="50">
        <v>0</v>
      </c>
      <c r="AY15" s="27">
        <v>0</v>
      </c>
      <c r="AZ15" s="50">
        <v>0</v>
      </c>
      <c r="BA15" s="85">
        <v>400000</v>
      </c>
      <c r="BB15" s="50">
        <v>0</v>
      </c>
      <c r="BC15" s="27">
        <v>1426023.1</v>
      </c>
      <c r="BD15" s="50">
        <v>241952.531</v>
      </c>
      <c r="BE15" s="27">
        <v>35000</v>
      </c>
      <c r="BF15" s="50">
        <v>2295.9</v>
      </c>
      <c r="BG15" s="27">
        <v>0</v>
      </c>
      <c r="BH15" s="27">
        <v>0</v>
      </c>
      <c r="BI15" s="27">
        <v>0</v>
      </c>
      <c r="BJ15" s="50">
        <v>0</v>
      </c>
      <c r="BK15" s="57">
        <v>-26000</v>
      </c>
      <c r="BL15" s="50">
        <v>-63939.041</v>
      </c>
      <c r="BM15" s="27">
        <v>0</v>
      </c>
      <c r="BN15" s="27">
        <v>0</v>
      </c>
    </row>
    <row r="16" s="2" customFormat="1" ht="22.2" customHeight="1" spans="1:66">
      <c r="A16" s="25">
        <v>6</v>
      </c>
      <c r="B16" s="26" t="s">
        <v>54</v>
      </c>
      <c r="C16" s="27">
        <f t="shared" si="0"/>
        <v>7591627.7</v>
      </c>
      <c r="D16" s="27">
        <f t="shared" si="1"/>
        <v>1578606.9</v>
      </c>
      <c r="E16" s="27">
        <f t="shared" si="2"/>
        <v>5852473</v>
      </c>
      <c r="F16" s="27">
        <f t="shared" si="3"/>
        <v>1345602.4</v>
      </c>
      <c r="G16" s="27">
        <f t="shared" si="4"/>
        <v>1739154.7</v>
      </c>
      <c r="H16" s="27">
        <f t="shared" si="5"/>
        <v>233004.5</v>
      </c>
      <c r="I16" s="48">
        <v>951576</v>
      </c>
      <c r="J16" s="49">
        <v>176892.7</v>
      </c>
      <c r="K16" s="54"/>
      <c r="L16" s="54"/>
      <c r="M16" s="54">
        <v>1006466.8</v>
      </c>
      <c r="N16" s="50">
        <v>179548.4</v>
      </c>
      <c r="O16" s="51">
        <v>539107.7</v>
      </c>
      <c r="P16" s="50">
        <v>143200.4</v>
      </c>
      <c r="Q16" s="51">
        <v>4978.7</v>
      </c>
      <c r="R16" s="50">
        <v>1220.6</v>
      </c>
      <c r="S16" s="57">
        <v>9080.6</v>
      </c>
      <c r="T16" s="50">
        <v>1597.249</v>
      </c>
      <c r="U16" s="54">
        <v>11500</v>
      </c>
      <c r="V16" s="50">
        <v>25.2</v>
      </c>
      <c r="W16" s="54">
        <v>123700</v>
      </c>
      <c r="X16" s="50">
        <v>11658.6</v>
      </c>
      <c r="Y16" s="54">
        <v>110300</v>
      </c>
      <c r="Z16" s="50">
        <v>9734.8</v>
      </c>
      <c r="AA16" s="51">
        <v>104626</v>
      </c>
      <c r="AB16" s="50">
        <v>3038</v>
      </c>
      <c r="AC16" s="54">
        <v>155923.8</v>
      </c>
      <c r="AD16" s="50">
        <v>13766.3</v>
      </c>
      <c r="AE16" s="54">
        <v>0</v>
      </c>
      <c r="AF16" s="54">
        <v>0</v>
      </c>
      <c r="AG16" s="54">
        <v>2149722.4</v>
      </c>
      <c r="AH16" s="50">
        <v>272104.4</v>
      </c>
      <c r="AI16" s="54">
        <v>2149722.4</v>
      </c>
      <c r="AJ16" s="50">
        <v>272104.4</v>
      </c>
      <c r="AK16" s="54">
        <v>7011.4</v>
      </c>
      <c r="AL16" s="50">
        <v>0</v>
      </c>
      <c r="AM16" s="54">
        <v>7011.4</v>
      </c>
      <c r="AN16" s="50">
        <v>0</v>
      </c>
      <c r="AO16" s="54">
        <v>746296.2</v>
      </c>
      <c r="AP16" s="50">
        <v>716514.2</v>
      </c>
      <c r="AQ16" s="27">
        <f t="shared" si="6"/>
        <v>991400.2</v>
      </c>
      <c r="AR16" s="27">
        <f t="shared" si="7"/>
        <v>542.7</v>
      </c>
      <c r="AS16" s="54">
        <v>991400.2</v>
      </c>
      <c r="AT16" s="50">
        <v>542.7</v>
      </c>
      <c r="AU16" s="54">
        <v>0</v>
      </c>
      <c r="AV16" s="50">
        <v>0</v>
      </c>
      <c r="AW16" s="54">
        <v>977400.2</v>
      </c>
      <c r="AX16" s="50">
        <v>0</v>
      </c>
      <c r="AY16" s="54">
        <v>0</v>
      </c>
      <c r="AZ16" s="50">
        <v>0</v>
      </c>
      <c r="BA16" s="85">
        <v>0</v>
      </c>
      <c r="BB16" s="50">
        <v>0</v>
      </c>
      <c r="BC16" s="54">
        <v>1631056.7</v>
      </c>
      <c r="BD16" s="50">
        <v>189479.5</v>
      </c>
      <c r="BE16" s="54">
        <v>108098</v>
      </c>
      <c r="BF16" s="50">
        <v>50768</v>
      </c>
      <c r="BG16" s="54">
        <v>0</v>
      </c>
      <c r="BH16" s="54">
        <v>0</v>
      </c>
      <c r="BI16" s="54">
        <v>0</v>
      </c>
      <c r="BJ16" s="50">
        <v>0</v>
      </c>
      <c r="BK16" s="57">
        <v>0</v>
      </c>
      <c r="BL16" s="50">
        <v>-7243</v>
      </c>
      <c r="BM16" s="54">
        <v>0</v>
      </c>
      <c r="BN16" s="54">
        <v>0</v>
      </c>
    </row>
    <row r="17" s="2" customFormat="1" ht="22.2" customHeight="1" spans="1:66">
      <c r="A17" s="25">
        <v>7</v>
      </c>
      <c r="B17" s="26" t="s">
        <v>55</v>
      </c>
      <c r="C17" s="27">
        <f t="shared" si="0"/>
        <v>2336713.1</v>
      </c>
      <c r="D17" s="27">
        <f t="shared" si="1"/>
        <v>809357.3</v>
      </c>
      <c r="E17" s="27">
        <f t="shared" si="2"/>
        <v>1707006.8</v>
      </c>
      <c r="F17" s="27">
        <f t="shared" si="3"/>
        <v>801289.1</v>
      </c>
      <c r="G17" s="27">
        <f t="shared" si="4"/>
        <v>888173.4</v>
      </c>
      <c r="H17" s="27">
        <f t="shared" si="5"/>
        <v>68068.2</v>
      </c>
      <c r="I17" s="48">
        <v>462439.7</v>
      </c>
      <c r="J17" s="49">
        <v>107914.7</v>
      </c>
      <c r="K17" s="54"/>
      <c r="L17" s="54"/>
      <c r="M17" s="54">
        <v>151629.5</v>
      </c>
      <c r="N17" s="50">
        <v>30050.9</v>
      </c>
      <c r="O17" s="51">
        <v>44000</v>
      </c>
      <c r="P17" s="50">
        <v>13588.1</v>
      </c>
      <c r="Q17" s="51">
        <v>15000</v>
      </c>
      <c r="R17" s="61">
        <v>1972</v>
      </c>
      <c r="S17" s="57">
        <v>3200</v>
      </c>
      <c r="T17" s="50">
        <v>779.4</v>
      </c>
      <c r="U17" s="54">
        <v>1029.5</v>
      </c>
      <c r="V17" s="50">
        <v>29.5</v>
      </c>
      <c r="W17" s="54">
        <v>21900</v>
      </c>
      <c r="X17" s="50">
        <v>2560</v>
      </c>
      <c r="Y17" s="54">
        <v>2000</v>
      </c>
      <c r="Z17" s="50">
        <v>0</v>
      </c>
      <c r="AA17" s="51">
        <v>5000</v>
      </c>
      <c r="AB17" s="50">
        <v>216.1</v>
      </c>
      <c r="AC17" s="54">
        <v>57500</v>
      </c>
      <c r="AD17" s="50">
        <v>10476.4</v>
      </c>
      <c r="AE17" s="54">
        <v>0</v>
      </c>
      <c r="AF17" s="54">
        <v>0</v>
      </c>
      <c r="AG17" s="54">
        <v>273000</v>
      </c>
      <c r="AH17" s="27">
        <v>50139.2</v>
      </c>
      <c r="AI17" s="54">
        <v>273000</v>
      </c>
      <c r="AJ17" s="27">
        <v>50139.2</v>
      </c>
      <c r="AK17" s="54">
        <v>6500</v>
      </c>
      <c r="AL17" s="50">
        <v>3342.5</v>
      </c>
      <c r="AM17" s="54">
        <v>6500</v>
      </c>
      <c r="AN17" s="50">
        <v>3342.5</v>
      </c>
      <c r="AO17" s="54">
        <v>550970.5</v>
      </c>
      <c r="AP17" s="50">
        <v>549211.1</v>
      </c>
      <c r="AQ17" s="27">
        <f t="shared" si="6"/>
        <v>3999.99999999997</v>
      </c>
      <c r="AR17" s="27">
        <f t="shared" si="7"/>
        <v>630.699999999997</v>
      </c>
      <c r="AS17" s="54">
        <v>262467.1</v>
      </c>
      <c r="AT17" s="27">
        <v>60630.7</v>
      </c>
      <c r="AU17" s="54">
        <v>0</v>
      </c>
      <c r="AV17" s="50"/>
      <c r="AW17" s="54">
        <v>258467.1</v>
      </c>
      <c r="AX17" s="50">
        <v>60000</v>
      </c>
      <c r="AY17" s="54">
        <v>0</v>
      </c>
      <c r="AZ17" s="50">
        <v>0</v>
      </c>
      <c r="BA17" s="85">
        <v>258467.1</v>
      </c>
      <c r="BB17" s="50">
        <v>60000</v>
      </c>
      <c r="BC17" s="54">
        <v>962483.4</v>
      </c>
      <c r="BD17" s="50">
        <v>67860.1</v>
      </c>
      <c r="BE17" s="54">
        <v>23000</v>
      </c>
      <c r="BF17" s="50">
        <v>1765</v>
      </c>
      <c r="BG17" s="54">
        <v>0</v>
      </c>
      <c r="BH17" s="54">
        <v>0</v>
      </c>
      <c r="BI17" s="54">
        <v>0</v>
      </c>
      <c r="BJ17" s="50">
        <v>0</v>
      </c>
      <c r="BK17" s="57">
        <v>-97310</v>
      </c>
      <c r="BL17" s="50">
        <v>-1556.9</v>
      </c>
      <c r="BM17" s="54">
        <v>0</v>
      </c>
      <c r="BN17" s="54">
        <v>0</v>
      </c>
    </row>
    <row r="18" s="3" customFormat="1" ht="22.2" customHeight="1" spans="1:66">
      <c r="A18" s="28" t="s">
        <v>56</v>
      </c>
      <c r="B18" s="29"/>
      <c r="C18" s="30">
        <f t="shared" ref="C18:BN18" si="8">SUM(C11:C17)</f>
        <v>28716389.0223</v>
      </c>
      <c r="D18" s="30">
        <f t="shared" si="8"/>
        <v>4907893.116</v>
      </c>
      <c r="E18" s="30">
        <f t="shared" si="8"/>
        <v>20195987.4</v>
      </c>
      <c r="F18" s="30">
        <f t="shared" si="8"/>
        <v>4092688.926</v>
      </c>
      <c r="G18" s="30">
        <f t="shared" si="8"/>
        <v>9178868.7223</v>
      </c>
      <c r="H18" s="30">
        <f t="shared" si="8"/>
        <v>875204.19</v>
      </c>
      <c r="I18" s="30">
        <f t="shared" si="8"/>
        <v>5053012.9</v>
      </c>
      <c r="J18" s="30">
        <f t="shared" si="8"/>
        <v>970835.099</v>
      </c>
      <c r="K18" s="30">
        <f t="shared" si="8"/>
        <v>0</v>
      </c>
      <c r="L18" s="30">
        <f t="shared" si="8"/>
        <v>0</v>
      </c>
      <c r="M18" s="30">
        <f t="shared" si="8"/>
        <v>3471108.5</v>
      </c>
      <c r="N18" s="30">
        <f t="shared" si="8"/>
        <v>543102.955</v>
      </c>
      <c r="O18" s="30">
        <f t="shared" si="8"/>
        <v>1035839.7</v>
      </c>
      <c r="P18" s="30">
        <f t="shared" si="8"/>
        <v>279163.784</v>
      </c>
      <c r="Q18" s="30">
        <f t="shared" si="8"/>
        <v>265426.6</v>
      </c>
      <c r="R18" s="30">
        <f t="shared" si="8"/>
        <v>52779.364</v>
      </c>
      <c r="S18" s="30">
        <f t="shared" si="8"/>
        <v>37261.8</v>
      </c>
      <c r="T18" s="30">
        <f t="shared" si="8"/>
        <v>4769.42</v>
      </c>
      <c r="U18" s="30">
        <f t="shared" si="8"/>
        <v>33229.5</v>
      </c>
      <c r="V18" s="30">
        <f t="shared" si="8"/>
        <v>4643.8</v>
      </c>
      <c r="W18" s="30">
        <f t="shared" si="8"/>
        <v>723042.8</v>
      </c>
      <c r="X18" s="30">
        <f t="shared" si="8"/>
        <v>109895.055</v>
      </c>
      <c r="Y18" s="30">
        <f t="shared" si="8"/>
        <v>573160</v>
      </c>
      <c r="Z18" s="30">
        <f t="shared" si="8"/>
        <v>93598.705</v>
      </c>
      <c r="AA18" s="30">
        <f t="shared" si="8"/>
        <v>430528.2</v>
      </c>
      <c r="AB18" s="30">
        <f t="shared" si="8"/>
        <v>8270.6</v>
      </c>
      <c r="AC18" s="30">
        <f t="shared" si="8"/>
        <v>742695.2</v>
      </c>
      <c r="AD18" s="30">
        <f t="shared" si="8"/>
        <v>70743.145</v>
      </c>
      <c r="AE18" s="30">
        <f t="shared" si="8"/>
        <v>0</v>
      </c>
      <c r="AF18" s="30">
        <f t="shared" si="8"/>
        <v>0</v>
      </c>
      <c r="AG18" s="30">
        <f t="shared" si="8"/>
        <v>7004930.2</v>
      </c>
      <c r="AH18" s="30">
        <f t="shared" si="8"/>
        <v>1091329.599</v>
      </c>
      <c r="AI18" s="30">
        <f t="shared" si="8"/>
        <v>7004930.2</v>
      </c>
      <c r="AJ18" s="30">
        <f t="shared" si="8"/>
        <v>1091329.599</v>
      </c>
      <c r="AK18" s="30">
        <f t="shared" si="8"/>
        <v>66728.9</v>
      </c>
      <c r="AL18" s="30">
        <f t="shared" si="8"/>
        <v>8477.7</v>
      </c>
      <c r="AM18" s="30">
        <f t="shared" si="8"/>
        <v>45128.9</v>
      </c>
      <c r="AN18" s="30">
        <f t="shared" si="8"/>
        <v>8477.7</v>
      </c>
      <c r="AO18" s="30">
        <f t="shared" si="8"/>
        <v>1439814.3</v>
      </c>
      <c r="AP18" s="30">
        <f t="shared" si="8"/>
        <v>1320931.8</v>
      </c>
      <c r="AQ18" s="30">
        <f t="shared" si="8"/>
        <v>2501925.5</v>
      </c>
      <c r="AR18" s="30">
        <f t="shared" si="8"/>
        <v>98011.773</v>
      </c>
      <c r="AS18" s="30">
        <f t="shared" si="8"/>
        <v>3160392.6</v>
      </c>
      <c r="AT18" s="30">
        <f t="shared" si="8"/>
        <v>158011.773</v>
      </c>
      <c r="AU18" s="30">
        <f t="shared" si="8"/>
        <v>0</v>
      </c>
      <c r="AV18" s="30">
        <f t="shared" si="8"/>
        <v>0</v>
      </c>
      <c r="AW18" s="30">
        <f t="shared" si="8"/>
        <v>2992542.6</v>
      </c>
      <c r="AX18" s="30">
        <f t="shared" si="8"/>
        <v>60000</v>
      </c>
      <c r="AY18" s="30">
        <f t="shared" si="8"/>
        <v>0</v>
      </c>
      <c r="AZ18" s="30">
        <f t="shared" si="8"/>
        <v>0</v>
      </c>
      <c r="BA18" s="30">
        <f t="shared" si="8"/>
        <v>658467.1</v>
      </c>
      <c r="BB18" s="30">
        <f t="shared" si="8"/>
        <v>60000</v>
      </c>
      <c r="BC18" s="30">
        <f t="shared" si="8"/>
        <v>9123410.6</v>
      </c>
      <c r="BD18" s="30">
        <f t="shared" si="8"/>
        <v>932015.631</v>
      </c>
      <c r="BE18" s="30">
        <f t="shared" si="8"/>
        <v>477152.9</v>
      </c>
      <c r="BF18" s="30">
        <f t="shared" si="8"/>
        <v>104501</v>
      </c>
      <c r="BG18" s="30">
        <f t="shared" si="8"/>
        <v>0</v>
      </c>
      <c r="BH18" s="30">
        <f t="shared" si="8"/>
        <v>0</v>
      </c>
      <c r="BI18" s="30">
        <f t="shared" si="8"/>
        <v>-15000</v>
      </c>
      <c r="BJ18" s="30">
        <f t="shared" si="8"/>
        <v>-1673.1</v>
      </c>
      <c r="BK18" s="30">
        <f t="shared" si="8"/>
        <v>-406694.7777</v>
      </c>
      <c r="BL18" s="30">
        <f t="shared" si="8"/>
        <v>-159639.341</v>
      </c>
      <c r="BM18" s="30">
        <f t="shared" si="8"/>
        <v>0</v>
      </c>
      <c r="BN18" s="30">
        <f t="shared" si="8"/>
        <v>0</v>
      </c>
    </row>
    <row r="19" s="1" customFormat="1" spans="2:2">
      <c r="B19" s="5"/>
    </row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7" ht="18" customHeight="1"/>
    <row r="120" s="4" customFormat="1" spans="1:66">
      <c r="A120" s="1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="4" customFormat="1" spans="1:66">
      <c r="A121" s="1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="4" customFormat="1" spans="1:66">
      <c r="A122" s="1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="4" customFormat="1" spans="1:66">
      <c r="A123" s="1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="1" customFormat="1" spans="2:2">
      <c r="B124" s="5"/>
    </row>
  </sheetData>
  <protectedRanges>
    <protectedRange sqref="AB11:AB18" name="Range2_8_4_1_1"/>
    <protectedRange sqref="AV11:AV18" name="Range3_1_4_1_1"/>
    <protectedRange sqref="P11:P18" name="Range2_10_4_1_1"/>
    <protectedRange sqref="R11:R17" name="Range2_3_4"/>
    <protectedRange sqref="Z11:Z18" name="Range2_7_4_1_1"/>
    <protectedRange sqref="AJ11:AJ17" name="Range2_12_4_1_1"/>
    <protectedRange sqref="AT11:AT17" name="Range3_12_1_1"/>
    <protectedRange sqref="BB11:BB18" name="Range3_5_4_1_1"/>
    <protectedRange sqref="BL11 BL13:BL18" name="Range3_9_4_1_1"/>
    <protectedRange sqref="N11:N13 N15:N18" name="Range2_1_4_1_1"/>
    <protectedRange sqref="X11:X13 X15:X18" name="Range2_6_4_1_1"/>
    <protectedRange sqref="AH11:AH13 AH15:AH17" name="Range2_11_4_1_1"/>
    <protectedRange sqref="AP11:AP13 AP15:AP18" name="Range2_15_4_1_1"/>
    <protectedRange sqref="AZ11:AZ13 AZ15:AZ18" name="Range3_4_4_1_1"/>
    <protectedRange sqref="BL12 BJ11 BJ13 BJ15:BJ18" name="Range3_8_4_1_1"/>
    <protectedRange sqref="AN16" name="Range2_11_1"/>
    <protectedRange sqref="N11:N13 N15:N18" name="Range2_1_4_1_1_1"/>
    <protectedRange sqref="T11:T13 T15:T18" name="Range2_4_4_1_1_1_1"/>
    <protectedRange sqref="X11:X13 X15:X18" name="Range2_6_4_1_1_1"/>
    <protectedRange sqref="AB11:AB13 AB15:AB18" name="Range2_8_4_1_1_1_1"/>
    <protectedRange sqref="AH11:AH13 AH15:AH17" name="Range2_11_4_1_1_1"/>
    <protectedRange sqref="AL11:AL13 AL15:AL18" name="Range2_13_4_1_1_1_1"/>
    <protectedRange sqref="AP11:AP13 AP15:AP18" name="Range2_15_4_1_1_1"/>
    <protectedRange sqref="AV11:AV13 AV15:AV18" name="Range3_1_4_1_1_1_1"/>
    <protectedRange sqref="AZ11:AZ13 AZ15:AZ18" name="Range3_4_4_1_1_1"/>
    <protectedRange sqref="BD11:BD13 BD15:BD18" name="Range3_6_4_1_1_1_1"/>
    <protectedRange sqref="BL12 BJ11 BJ13 BJ15:BJ18" name="Range3_8_4_1_1_1"/>
    <protectedRange sqref="P11:P13 P15:P18" name="Range2_10_4_1_1_1_1"/>
    <protectedRange sqref="AN16" name="Range2_11_1_1"/>
    <protectedRange sqref="T14" name="Range2_4_4"/>
    <protectedRange sqref="X14" name="Range2_6_4"/>
    <protectedRange sqref="AB14" name="Range2_8_4"/>
    <protectedRange sqref="AH14" name="Range2_11_4"/>
    <protectedRange sqref="AL14" name="Range2_13_4"/>
    <protectedRange sqref="AP14" name="Range2_15_4"/>
    <protectedRange sqref="AV14" name="Range3_1_4"/>
    <protectedRange sqref="AZ14" name="Range3_4_4"/>
    <protectedRange sqref="BD14" name="Range3_6_4"/>
    <protectedRange sqref="BJ14" name="Range3_8_4"/>
    <protectedRange sqref="P14" name="Range2_10_4"/>
    <protectedRange sqref="T11:T17" name="Range2_4_4_1_1"/>
    <protectedRange sqref="AB11:AB17" name="Range2_8_4_1_1_1"/>
    <protectedRange sqref="AL11:AL17" name="Range2_13_4_1_1"/>
    <protectedRange sqref="AV11:AV17" name="Range3_1_4_1_1_1"/>
    <protectedRange sqref="BD11:BD17" name="Range3_6_4_1_1"/>
    <protectedRange sqref="P11:P17" name="Range2_10_4_1_1_1"/>
    <protectedRange sqref="J11:J12 J14:J17" name="Range2_18_1_1"/>
    <protectedRange sqref="R11:R16" name="Range2_3_4_1"/>
    <protectedRange sqref="V11:V17" name="Range2_5_4_1_1"/>
    <protectedRange sqref="Z11:Z17" name="Range2_7_4_1_1_1"/>
    <protectedRange sqref="AD11:AD17" name="Range2_9_4_1_1"/>
    <protectedRange sqref="AJ11:AJ16" name="Range2_12_4_1_1_1"/>
    <protectedRange sqref="AN11:AN14 AN16:AN17" name="Range2_14_4_1_1"/>
    <protectedRange sqref="AT11:AT16" name="Range3_12_1_1_1"/>
    <protectedRange sqref="AX11:AX17" name="Range3_3_4_1_1"/>
    <protectedRange sqref="BB11:BB17" name="Range3_5_4_1_1_1"/>
    <protectedRange sqref="BF11:BF17" name="Range3_7_4_1_1"/>
    <protectedRange sqref="BL11 BL13:BL17" name="Range3_9_4_1_1_1"/>
    <protectedRange sqref="Q16:Q17" name="Range2_1"/>
    <protectedRange sqref="N11:N12 N14:N17" name="Range2_1_4_1_1_2"/>
    <protectedRange sqref="T11:T12 T14:T17" name="Range2_4_4_1_1_1"/>
    <protectedRange sqref="X11:X12 X14:X17" name="Range2_6_4_1_1_2"/>
    <protectedRange sqref="AB11:AB12 AB14:AB17" name="Range2_8_4_1_1_1_2"/>
    <protectedRange sqref="AH11:AH12 AH14:AH16" name="Range2_11_4_1_1_2"/>
    <protectedRange sqref="AL11:AL12 AL14:AL17" name="Range2_13_4_1_1_1"/>
    <protectedRange sqref="AP11:AP12 AP14:AP17" name="Range2_15_4_1_1_2"/>
    <protectedRange sqref="AV11:AV12 AV14:AV17" name="Range3_1_4_1_1_1_2"/>
    <protectedRange sqref="AZ11:AZ12 AZ14:AZ17" name="Range3_4_4_1_1_2"/>
    <protectedRange sqref="BD11:BD12 BD14:BD17" name="Range3_6_4_1_1_1"/>
    <protectedRange sqref="BL12 BJ11 BJ14:BJ17" name="Range3_8_4_1_1_2"/>
    <protectedRange sqref="P11:P12 P14:P17" name="Range2_10_4_1_1_1_2"/>
    <protectedRange sqref="AN15" name="Range2_11_1_2"/>
    <protectedRange sqref="J11:J12 J14:J17" name="Range2_18_1_1_1"/>
    <protectedRange sqref="N11:N12 N14:N17" name="Range2_1_4_1_1_1_1"/>
    <protectedRange sqref="R11:R12 R14:R16" name="Range2_3_4_1_1"/>
    <protectedRange sqref="T11:T12 T14:T17" name="Range2_4_4_1_1_1_1_1"/>
    <protectedRange sqref="V11:V12 V14:V17" name="Range2_5_4_1_1_1"/>
    <protectedRange sqref="X11:X12 X14:X17" name="Range2_6_4_1_1_1_1"/>
    <protectedRange sqref="Z11:Z12 Z14:Z17" name="Range2_7_4_1_1_1_1"/>
    <protectedRange sqref="AB11:AB12 AB14:AB17" name="Range2_8_4_1_1_1_1_1"/>
    <protectedRange sqref="AD11:AD12 AD14:AD17" name="Range2_9_4_1_1_1"/>
    <protectedRange sqref="AH11:AH12 AH14:AH16" name="Range2_11_4_1_1_1_1"/>
    <protectedRange sqref="AJ11:AJ12 AJ14:AJ16" name="Range2_12_4_1_1_1_1"/>
    <protectedRange sqref="AL11:AL12 AL14:AL17" name="Range2_13_4_1_1_1_1_1"/>
    <protectedRange sqref="AN16:AN17 AN11:AN12 AN14" name="Range2_14_4_1_1_1"/>
    <protectedRange sqref="AP11:AP12 AP14:AP17" name="Range2_15_4_1_1_1_1"/>
    <protectedRange sqref="AT11:AT12 AT14:AT16" name="Range3_12_1_1_1_1"/>
    <protectedRange sqref="AV11:AV12 AV14:AV17" name="Range3_1_4_1_1_1_1_1"/>
    <protectedRange sqref="AX11:AX12 AX14:AX17" name="Range3_3_4_1_1_1"/>
    <protectedRange sqref="AZ11:AZ12 AZ14:AZ17" name="Range3_4_4_1_1_1_1"/>
    <protectedRange sqref="BB11:BB12 BB14:BB17" name="Range3_5_4_1_1_1_1"/>
    <protectedRange sqref="BD11:BD12 BD14:BD17" name="Range3_6_4_1_1_1_1_1"/>
    <protectedRange sqref="BF11:BF12 BF14:BF17" name="Range3_7_4_1_1_1"/>
    <protectedRange sqref="BL12 BJ11 BJ14:BJ17" name="Range3_8_4_1_1_1_1"/>
    <protectedRange sqref="BL11 BL14:BL17" name="Range3_9_4_1_1_1_1"/>
    <protectedRange sqref="P11:P12 P14:P17" name="Range2_10_4_1_1_1_1_1"/>
    <protectedRange sqref="Q16:Q17" name="Range2_1_1"/>
    <protectedRange sqref="AN15" name="Range2_11_1_1_1"/>
    <protectedRange sqref="R13" name="Range2_3_4_1_1_1"/>
    <protectedRange sqref="T13" name="Range2_4_4_1"/>
    <protectedRange sqref="V13" name="Range2_5_4"/>
    <protectedRange sqref="X13" name="Range2_6_4_1"/>
    <protectedRange sqref="Z13" name="Range2_7_4"/>
    <protectedRange sqref="AB13" name="Range2_8_4_1"/>
    <protectedRange sqref="AD13" name="Range2_9_4"/>
    <protectedRange sqref="AH13" name="Range2_11_4_1"/>
    <protectedRange sqref="AJ13" name="Range2_12_4"/>
    <protectedRange sqref="AL13" name="Range2_13_4_1"/>
    <protectedRange sqref="AN13" name="Range2_14_4"/>
    <protectedRange sqref="AP13" name="Range2_15_4_1"/>
    <protectedRange sqref="AT13" name="Range3_12"/>
    <protectedRange sqref="AV13" name="Range3_1_4_1"/>
    <protectedRange sqref="AX13" name="Range3_3_4"/>
    <protectedRange sqref="AZ13" name="Range3_4_4_1"/>
    <protectedRange sqref="BB13" name="Range3_5_4"/>
    <protectedRange sqref="BD13" name="Range3_6_4_1"/>
    <protectedRange sqref="BF13" name="Range3_7_4"/>
    <protectedRange sqref="BJ13" name="Range3_8_4_1"/>
    <protectedRange sqref="BL13" name="Range3_9_4"/>
    <protectedRange sqref="P13" name="Range2_10_4_1"/>
  </protectedRanges>
  <mergeCells count="54">
    <mergeCell ref="A2:N2"/>
    <mergeCell ref="D3:I3"/>
    <mergeCell ref="W3:X3"/>
    <mergeCell ref="AG3:AH3"/>
    <mergeCell ref="I4:BB4"/>
    <mergeCell ref="BC4:BN4"/>
    <mergeCell ref="I5:BB5"/>
    <mergeCell ref="BC5:BH5"/>
    <mergeCell ref="BI5:BN5"/>
    <mergeCell ref="I6:BB6"/>
    <mergeCell ref="BC6:BF6"/>
    <mergeCell ref="I7:L7"/>
    <mergeCell ref="O7:AD7"/>
    <mergeCell ref="AI7:AJ7"/>
    <mergeCell ref="AM7:AN7"/>
    <mergeCell ref="AQ7:AV7"/>
    <mergeCell ref="AW7:BB7"/>
    <mergeCell ref="C8:D8"/>
    <mergeCell ref="E8:F8"/>
    <mergeCell ref="G8:H8"/>
    <mergeCell ref="I8:J8"/>
    <mergeCell ref="K8:L8"/>
    <mergeCell ref="O8:P8"/>
    <mergeCell ref="Q8:R8"/>
    <mergeCell ref="S8:T8"/>
    <mergeCell ref="U8:V8"/>
    <mergeCell ref="W8:X8"/>
    <mergeCell ref="Y8:Z8"/>
    <mergeCell ref="AA8:AB8"/>
    <mergeCell ref="AC8:AD8"/>
    <mergeCell ref="AI8:AJ8"/>
    <mergeCell ref="AM8:AN8"/>
    <mergeCell ref="AQ8:AR8"/>
    <mergeCell ref="AS8:AT8"/>
    <mergeCell ref="AU8:AV8"/>
    <mergeCell ref="AW8:AX8"/>
    <mergeCell ref="AY8:AZ8"/>
    <mergeCell ref="BA8:BB8"/>
    <mergeCell ref="BK8:BL8"/>
    <mergeCell ref="BM8:BN8"/>
    <mergeCell ref="A18:B18"/>
    <mergeCell ref="A4:A9"/>
    <mergeCell ref="B4:B9"/>
    <mergeCell ref="C4:H7"/>
    <mergeCell ref="BG6:BH8"/>
    <mergeCell ref="BI6:BJ8"/>
    <mergeCell ref="BK6:BN7"/>
    <mergeCell ref="M7:N8"/>
    <mergeCell ref="AE7:AF8"/>
    <mergeCell ref="AG7:AH8"/>
    <mergeCell ref="AK7:AL8"/>
    <mergeCell ref="AO7:AP8"/>
    <mergeCell ref="BC7:BD8"/>
    <mergeCell ref="BE7:BF8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2_8_4_1_1" rangeCreator="" othersAccessPermission="edit"/>
    <arrUserId title="Range3_1_4_1_1" rangeCreator="" othersAccessPermission="edit"/>
    <arrUserId title="Range2_10_4_1_1" rangeCreator="" othersAccessPermission="edit"/>
    <arrUserId title="Range2_3_4" rangeCreator="" othersAccessPermission="edit"/>
    <arrUserId title="Range2_7_4_1_1" rangeCreator="" othersAccessPermission="edit"/>
    <arrUserId title="Range2_12_4_1_1" rangeCreator="" othersAccessPermission="edit"/>
    <arrUserId title="Range3_12_1_1" rangeCreator="" othersAccessPermission="edit"/>
    <arrUserId title="Range3_5_4_1_1" rangeCreator="" othersAccessPermission="edit"/>
    <arrUserId title="Range3_9_4_1_1" rangeCreator="" othersAccessPermission="edit"/>
    <arrUserId title="Range2_1_4_1_1" rangeCreator="" othersAccessPermission="edit"/>
    <arrUserId title="Range2_6_4_1_1" rangeCreator="" othersAccessPermission="edit"/>
    <arrUserId title="Range2_11_4_1_1" rangeCreator="" othersAccessPermission="edit"/>
    <arrUserId title="Range2_15_4_1_1" rangeCreator="" othersAccessPermission="edit"/>
    <arrUserId title="Range3_4_4_1_1" rangeCreator="" othersAccessPermission="edit"/>
    <arrUserId title="Range3_8_4_1_1" rangeCreator="" othersAccessPermission="edit"/>
    <arrUserId title="Range2_11_1" rangeCreator="" othersAccessPermission="edit"/>
    <arrUserId title="Range2_1_4_1_1_1" rangeCreator="" othersAccessPermission="edit"/>
    <arrUserId title="Range2_4_4_1_1_1_1" rangeCreator="" othersAccessPermission="edit"/>
    <arrUserId title="Range2_6_4_1_1_1" rangeCreator="" othersAccessPermission="edit"/>
    <arrUserId title="Range2_8_4_1_1_1_1" rangeCreator="" othersAccessPermission="edit"/>
    <arrUserId title="Range2_11_4_1_1_1" rangeCreator="" othersAccessPermission="edit"/>
    <arrUserId title="Range2_13_4_1_1_1_1" rangeCreator="" othersAccessPermission="edit"/>
    <arrUserId title="Range2_15_4_1_1_1" rangeCreator="" othersAccessPermission="edit"/>
    <arrUserId title="Range3_1_4_1_1_1_1" rangeCreator="" othersAccessPermission="edit"/>
    <arrUserId title="Range3_4_4_1_1_1" rangeCreator="" othersAccessPermission="edit"/>
    <arrUserId title="Range3_6_4_1_1_1_1" rangeCreator="" othersAccessPermission="edit"/>
    <arrUserId title="Range3_8_4_1_1_1" rangeCreator="" othersAccessPermission="edit"/>
    <arrUserId title="Range2_10_4_1_1_1_1" rangeCreator="" othersAccessPermission="edit"/>
    <arrUserId title="Range2_11_1_1" rangeCreator="" othersAccessPermission="edit"/>
    <arrUserId title="Range2_4_4" rangeCreator="" othersAccessPermission="edit"/>
    <arrUserId title="Range2_6_4" rangeCreator="" othersAccessPermission="edit"/>
    <arrUserId title="Range2_8_4" rangeCreator="" othersAccessPermission="edit"/>
    <arrUserId title="Range2_11_4" rangeCreator="" othersAccessPermission="edit"/>
    <arrUserId title="Range2_13_4" rangeCreator="" othersAccessPermission="edit"/>
    <arrUserId title="Range2_15_4" rangeCreator="" othersAccessPermission="edit"/>
    <arrUserId title="Range3_1_4" rangeCreator="" othersAccessPermission="edit"/>
    <arrUserId title="Range3_4_4" rangeCreator="" othersAccessPermission="edit"/>
    <arrUserId title="Range3_6_4" rangeCreator="" othersAccessPermission="edit"/>
    <arrUserId title="Range3_8_4" rangeCreator="" othersAccessPermission="edit"/>
    <arrUserId title="Range2_10_4" rangeCreator="" othersAccessPermission="edit"/>
    <arrUserId title="Range2_4_4_1_1" rangeCreator="" othersAccessPermission="edit"/>
    <arrUserId title="Range2_8_4_1_1_1" rangeCreator="" othersAccessPermission="edit"/>
    <arrUserId title="Range2_13_4_1_1" rangeCreator="" othersAccessPermission="edit"/>
    <arrUserId title="Range3_1_4_1_1_1" rangeCreator="" othersAccessPermission="edit"/>
    <arrUserId title="Range3_6_4_1_1" rangeCreator="" othersAccessPermission="edit"/>
    <arrUserId title="Range2_10_4_1_1_1" rangeCreator="" othersAccessPermission="edit"/>
    <arrUserId title="Range2_18_1_1" rangeCreator="" othersAccessPermission="edit"/>
    <arrUserId title="Range2_3_4_1" rangeCreator="" othersAccessPermission="edit"/>
    <arrUserId title="Range2_5_4_1_1" rangeCreator="" othersAccessPermission="edit"/>
    <arrUserId title="Range2_7_4_1_1_1" rangeCreator="" othersAccessPermission="edit"/>
    <arrUserId title="Range2_9_4_1_1" rangeCreator="" othersAccessPermission="edit"/>
    <arrUserId title="Range2_12_4_1_1_1" rangeCreator="" othersAccessPermission="edit"/>
    <arrUserId title="Range2_14_4_1_1" rangeCreator="" othersAccessPermission="edit"/>
    <arrUserId title="Range3_12_1_1_1" rangeCreator="" othersAccessPermission="edit"/>
    <arrUserId title="Range3_3_4_1_1" rangeCreator="" othersAccessPermission="edit"/>
    <arrUserId title="Range3_5_4_1_1_1" rangeCreator="" othersAccessPermission="edit"/>
    <arrUserId title="Range3_7_4_1_1" rangeCreator="" othersAccessPermission="edit"/>
    <arrUserId title="Range3_9_4_1_1_1" rangeCreator="" othersAccessPermission="edit"/>
    <arrUserId title="Range2_1" rangeCreator="" othersAccessPermission="edit"/>
    <arrUserId title="Range2_1_4_1_1_2" rangeCreator="" othersAccessPermission="edit"/>
    <arrUserId title="Range2_4_4_1_1_1" rangeCreator="" othersAccessPermission="edit"/>
    <arrUserId title="Range2_6_4_1_1_2" rangeCreator="" othersAccessPermission="edit"/>
    <arrUserId title="Range2_8_4_1_1_1_2" rangeCreator="" othersAccessPermission="edit"/>
    <arrUserId title="Range2_11_4_1_1_2" rangeCreator="" othersAccessPermission="edit"/>
    <arrUserId title="Range2_13_4_1_1_1" rangeCreator="" othersAccessPermission="edit"/>
    <arrUserId title="Range2_15_4_1_1_2" rangeCreator="" othersAccessPermission="edit"/>
    <arrUserId title="Range3_1_4_1_1_1_2" rangeCreator="" othersAccessPermission="edit"/>
    <arrUserId title="Range3_4_4_1_1_2" rangeCreator="" othersAccessPermission="edit"/>
    <arrUserId title="Range3_6_4_1_1_1" rangeCreator="" othersAccessPermission="edit"/>
    <arrUserId title="Range3_8_4_1_1_2" rangeCreator="" othersAccessPermission="edit"/>
    <arrUserId title="Range2_10_4_1_1_1_2" rangeCreator="" othersAccessPermission="edit"/>
    <arrUserId title="Range2_11_1_2" rangeCreator="" othersAccessPermission="edit"/>
    <arrUserId title="Range2_18_1_1_1" rangeCreator="" othersAccessPermission="edit"/>
    <arrUserId title="Range2_1_4_1_1_1_1" rangeCreator="" othersAccessPermission="edit"/>
    <arrUserId title="Range2_3_4_1_1" rangeCreator="" othersAccessPermission="edit"/>
    <arrUserId title="Range2_4_4_1_1_1_1_1" rangeCreator="" othersAccessPermission="edit"/>
    <arrUserId title="Range2_5_4_1_1_1" rangeCreator="" othersAccessPermission="edit"/>
    <arrUserId title="Range2_6_4_1_1_1_1" rangeCreator="" othersAccessPermission="edit"/>
    <arrUserId title="Range2_7_4_1_1_1_1" rangeCreator="" othersAccessPermission="edit"/>
    <arrUserId title="Range2_8_4_1_1_1_1_1" rangeCreator="" othersAccessPermission="edit"/>
    <arrUserId title="Range2_9_4_1_1_1" rangeCreator="" othersAccessPermission="edit"/>
    <arrUserId title="Range2_11_4_1_1_1_1" rangeCreator="" othersAccessPermission="edit"/>
    <arrUserId title="Range2_12_4_1_1_1_1" rangeCreator="" othersAccessPermission="edit"/>
    <arrUserId title="Range2_13_4_1_1_1_1_1" rangeCreator="" othersAccessPermission="edit"/>
    <arrUserId title="Range2_14_4_1_1_1" rangeCreator="" othersAccessPermission="edit"/>
    <arrUserId title="Range2_15_4_1_1_1_1" rangeCreator="" othersAccessPermission="edit"/>
    <arrUserId title="Range3_12_1_1_1_1" rangeCreator="" othersAccessPermission="edit"/>
    <arrUserId title="Range3_1_4_1_1_1_1_1" rangeCreator="" othersAccessPermission="edit"/>
    <arrUserId title="Range3_3_4_1_1_1" rangeCreator="" othersAccessPermission="edit"/>
    <arrUserId title="Range3_4_4_1_1_1_1" rangeCreator="" othersAccessPermission="edit"/>
    <arrUserId title="Range3_5_4_1_1_1_1" rangeCreator="" othersAccessPermission="edit"/>
    <arrUserId title="Range3_6_4_1_1_1_1_1" rangeCreator="" othersAccessPermission="edit"/>
    <arrUserId title="Range3_7_4_1_1_1" rangeCreator="" othersAccessPermission="edit"/>
    <arrUserId title="Range3_8_4_1_1_1_1" rangeCreator="" othersAccessPermission="edit"/>
    <arrUserId title="Range3_9_4_1_1_1_1" rangeCreator="" othersAccessPermission="edit"/>
    <arrUserId title="Range2_10_4_1_1_1_1_1" rangeCreator="" othersAccessPermission="edit"/>
    <arrUserId title="Range2_1_1" rangeCreator="" othersAccessPermission="edit"/>
    <arrUserId title="Range2_11_1_1_1" rangeCreator="" othersAccessPermission="edit"/>
    <arrUserId title="Range2_3_4_1_1_1" rangeCreator="" othersAccessPermission="edit"/>
    <arrUserId title="Range2_4_4_1" rangeCreator="" othersAccessPermission="edit"/>
    <arrUserId title="Range2_5_4" rangeCreator="" othersAccessPermission="edit"/>
    <arrUserId title="Range2_6_4_1" rangeCreator="" othersAccessPermission="edit"/>
    <arrUserId title="Range2_7_4" rangeCreator="" othersAccessPermission="edit"/>
    <arrUserId title="Range2_8_4_1" rangeCreator="" othersAccessPermission="edit"/>
    <arrUserId title="Range2_9_4" rangeCreator="" othersAccessPermission="edit"/>
    <arrUserId title="Range2_11_4_1" rangeCreator="" othersAccessPermission="edit"/>
    <arrUserId title="Range2_12_4" rangeCreator="" othersAccessPermission="edit"/>
    <arrUserId title="Range2_13_4_1" rangeCreator="" othersAccessPermission="edit"/>
    <arrUserId title="Range2_14_4" rangeCreator="" othersAccessPermission="edit"/>
    <arrUserId title="Range2_15_4_1" rangeCreator="" othersAccessPermission="edit"/>
    <arrUserId title="Range3_12" rangeCreator="" othersAccessPermission="edit"/>
    <arrUserId title="Range3_1_4_1" rangeCreator="" othersAccessPermission="edit"/>
    <arrUserId title="Range3_3_4" rangeCreator="" othersAccessPermission="edit"/>
    <arrUserId title="Range3_4_4_1" rangeCreator="" othersAccessPermission="edit"/>
    <arrUserId title="Range3_5_4" rangeCreator="" othersAccessPermission="edit"/>
    <arrUserId title="Range3_6_4_1" rangeCreator="" othersAccessPermission="edit"/>
    <arrUserId title="Range3_7_4" rangeCreator="" othersAccessPermission="edit"/>
    <arrUserId title="Range3_8_4_1" rangeCreator="" othersAccessPermission="edit"/>
    <arrUserId title="Range3_9_4" rangeCreator="" othersAccessPermission="edit"/>
    <arrUserId title="Range2_10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2026-04-03T10:37:08Z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751FD0C66A27460792B1BF74B3BBB09D_12</vt:lpwstr>
  </property>
  <property fmtid="{D5CDD505-2E9C-101B-9397-08002B2CF9AE}" pid="3" name="KSOProductBuildVer">
    <vt:lpwstr>1049-12.2.0.23196</vt:lpwstr>
  </property>
</Properties>
</file>