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1.05.2026\ASHX. HOAK AXB\"/>
    </mc:Choice>
  </mc:AlternateContent>
  <bookViews>
    <workbookView xWindow="0" yWindow="0" windowWidth="23040" windowHeight="9060" tabRatio="731"/>
  </bookViews>
  <sheets>
    <sheet name="Արմավիր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9" l="1"/>
  <c r="AG19" i="19"/>
  <c r="AF19" i="19"/>
  <c r="AE19" i="19"/>
  <c r="AB19" i="19"/>
  <c r="AA19" i="19"/>
  <c r="Z19" i="19"/>
  <c r="Y19" i="19"/>
  <c r="X19" i="19"/>
  <c r="W19" i="19"/>
  <c r="V19" i="19"/>
  <c r="U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AD18" i="19"/>
  <c r="AC18" i="19"/>
  <c r="T18" i="19"/>
  <c r="S18" i="19"/>
  <c r="AD17" i="19"/>
  <c r="AC17" i="19"/>
  <c r="T17" i="19"/>
  <c r="S17" i="19"/>
  <c r="AD16" i="19"/>
  <c r="AC16" i="19"/>
  <c r="T16" i="19"/>
  <c r="S16" i="19"/>
  <c r="AD15" i="19"/>
  <c r="AC15" i="19"/>
  <c r="T15" i="19"/>
  <c r="S15" i="19"/>
  <c r="AD14" i="19"/>
  <c r="AC14" i="19"/>
  <c r="T14" i="19"/>
  <c r="S14" i="19"/>
  <c r="AD13" i="19"/>
  <c r="AC13" i="19"/>
  <c r="T13" i="19"/>
  <c r="S13" i="19"/>
  <c r="AD12" i="19"/>
  <c r="AC12" i="19"/>
  <c r="T12" i="19"/>
  <c r="S12" i="19"/>
  <c r="AD11" i="19"/>
  <c r="AD19" i="19" s="1"/>
  <c r="AC11" i="19"/>
  <c r="AC19" i="19" s="1"/>
  <c r="T11" i="19"/>
  <c r="T19" i="19" s="1"/>
  <c r="S11" i="19"/>
  <c r="S19" i="19" s="1"/>
  <c r="AH9" i="19"/>
  <c r="AG9" i="19"/>
  <c r="AF9" i="19"/>
  <c r="AE9" i="19"/>
  <c r="AD9" i="19"/>
  <c r="AC9" i="19"/>
  <c r="AA9" i="19"/>
  <c r="Y9" i="19"/>
  <c r="X9" i="19"/>
  <c r="W9" i="19"/>
  <c r="V9" i="19"/>
  <c r="U9" i="19"/>
  <c r="T9" i="19"/>
  <c r="S9" i="19"/>
  <c r="Q9" i="19"/>
  <c r="O9" i="19"/>
  <c r="N9" i="19"/>
  <c r="M9" i="19"/>
  <c r="L9" i="19"/>
  <c r="K9" i="19"/>
  <c r="J9" i="19"/>
  <c r="I9" i="19"/>
  <c r="F9" i="19"/>
  <c r="E9" i="19"/>
</calcChain>
</file>

<file path=xl/sharedStrings.xml><?xml version="1.0" encoding="utf-8"?>
<sst xmlns="http://schemas.openxmlformats.org/spreadsheetml/2006/main" count="46" uniqueCount="39">
  <si>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</si>
  <si>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</si>
  <si>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</si>
  <si>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</si>
  <si>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</si>
  <si>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</si>
  <si>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</si>
  <si>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</si>
  <si>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</si>
  <si>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</si>
  <si>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</si>
  <si>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</si>
  <si>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</si>
  <si>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</si>
  <si>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</si>
  <si>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</si>
  <si>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</si>
  <si>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</si>
  <si>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</si>
  <si>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</si>
  <si>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</si>
  <si>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</si>
  <si>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</si>
  <si>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</si>
  <si>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</si>
  <si>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</si>
  <si>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</si>
  <si>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</si>
  <si>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</si>
  <si>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</si>
  <si>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</si>
  <si>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</si>
  <si>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</si>
  <si>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</si>
  <si>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</si>
  <si>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</si>
  <si>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t>ՏԵՂԵԿԱՏՎՈՒԹՅՈՒՆ
ՀՀ Արմավիրի   մարզի համայնքների բյուջետային հիմնարկների, ՀՈԱԿ-ների   վերաբերյալ 31</t>
    </r>
    <r>
      <rPr>
        <b/>
        <sz val="12"/>
        <rFont val="Times New Roman"/>
        <family val="1"/>
        <charset val="204"/>
      </rPr>
      <t>․</t>
    </r>
    <r>
      <rPr>
        <b/>
        <sz val="12"/>
        <rFont val="GHEA Grapalat"/>
        <family val="3"/>
      </rPr>
      <t>05</t>
    </r>
    <r>
      <rPr>
        <b/>
        <sz val="12"/>
        <rFont val="Times New Roman"/>
        <family val="1"/>
        <charset val="204"/>
      </rPr>
      <t>․</t>
    </r>
    <r>
      <rPr>
        <b/>
        <sz val="12"/>
        <rFont val="GHEA Grapalat"/>
        <family val="3"/>
      </rPr>
      <t>2026թ</t>
    </r>
    <r>
      <rPr>
        <b/>
        <sz val="12"/>
        <rFont val="Times New Roman"/>
        <family val="1"/>
        <charset val="204"/>
      </rPr>
      <t>․</t>
    </r>
    <r>
      <rPr>
        <b/>
        <sz val="12"/>
        <rFont val="GHEA Grapalat"/>
        <family val="3"/>
      </rPr>
      <t xml:space="preserve">  դրությամբ
</t>
    </r>
  </si>
  <si>
    <r>
      <t>31.05.2025թ</t>
    </r>
    <r>
      <rPr>
        <sz val="11"/>
        <rFont val="Times New Roman"/>
        <family val="1"/>
        <charset val="204"/>
      </rPr>
      <t>․</t>
    </r>
  </si>
  <si>
    <t>31.05.2026թ.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</si>
</sst>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0.0"/>
    <numFmt numFmtId="166" formatCode="#\ ##0.0"/>
    <numFmt numFmtId="167" formatCode="0.0_ "/>
    <numFmt numFmtId="168" formatCode="#,##0.0"/>
  </numFmts>
  <fonts count="19">
    <font>
      <sz val="12"/>
      <name val="Times Armenian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Armenian"/>
      <charset val="134"/>
    </font>
    <font>
      <b/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name val="Times New Roman"/>
      <family val="1"/>
      <charset val="204"/>
    </font>
    <font>
      <sz val="9"/>
      <name val="GHEA Grapalat"/>
      <family val="3"/>
    </font>
    <font>
      <b/>
      <sz val="9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1"/>
      <name val="Times New Roman"/>
      <family val="1"/>
      <charset val="204"/>
    </font>
    <font>
      <sz val="12"/>
      <name val="GHEA Grapalat"/>
      <family val="3"/>
      <charset val="204"/>
    </font>
    <font>
      <b/>
      <sz val="12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1" fillId="0" borderId="0"/>
  </cellStyleXfs>
  <cellXfs count="47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</cellXfs>
  <cellStyles count="7">
    <cellStyle name="Normal 2" xfId="1"/>
    <cellStyle name="Normal 2 2" xfId="2"/>
    <cellStyle name="Normal_Sheet2" xfId="3"/>
    <cellStyle name="Обычный" xfId="0" builtinId="0"/>
    <cellStyle name="Обычный 2" xfId="4"/>
    <cellStyle name="Обычный 3" xfId="5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workbookViewId="0">
      <pane xSplit="2" ySplit="10" topLeftCell="C11" activePane="bottomRight" state="frozen"/>
      <selection pane="topRight"/>
      <selection pane="bottomLeft"/>
      <selection pane="bottomRight" activeCell="F19" sqref="F19"/>
    </sheetView>
  </sheetViews>
  <sheetFormatPr defaultColWidth="9" defaultRowHeight="15"/>
  <cols>
    <col min="1" max="1" width="4.3984375" style="1" customWidth="1"/>
    <col min="2" max="2" width="19.3984375" style="1" customWidth="1"/>
    <col min="3" max="3" width="12.796875" style="1" customWidth="1"/>
    <col min="4" max="4" width="12.8984375" style="1" customWidth="1"/>
    <col min="5" max="5" width="12.5" style="1" customWidth="1"/>
    <col min="6" max="6" width="13.69921875" style="1" customWidth="1"/>
    <col min="7" max="7" width="12" style="1" hidden="1" customWidth="1"/>
    <col min="8" max="8" width="14" style="1" hidden="1" customWidth="1"/>
    <col min="9" max="9" width="12.5" style="1" customWidth="1"/>
    <col min="10" max="10" width="11.5" style="1" customWidth="1"/>
    <col min="11" max="11" width="13.5" style="1" customWidth="1"/>
    <col min="12" max="12" width="12" style="1" customWidth="1"/>
    <col min="13" max="13" width="11.296875" style="1" customWidth="1"/>
    <col min="14" max="14" width="12" style="1" customWidth="1"/>
    <col min="15" max="18" width="14.796875" style="1" customWidth="1"/>
    <col min="19" max="19" width="13.3984375" style="1" customWidth="1"/>
    <col min="20" max="20" width="13" style="1" customWidth="1"/>
    <col min="21" max="21" width="13.19921875" style="1" customWidth="1"/>
    <col min="22" max="22" width="13.5" style="1" customWidth="1"/>
    <col min="23" max="23" width="12.3984375" style="1" customWidth="1"/>
    <col min="24" max="24" width="11.296875" style="1" customWidth="1"/>
    <col min="25" max="25" width="14.19921875" style="1" customWidth="1"/>
    <col min="26" max="28" width="13.09765625" style="1" customWidth="1"/>
    <col min="29" max="30" width="12.8984375" style="1" customWidth="1"/>
    <col min="31" max="31" width="11.19921875" style="1" customWidth="1"/>
    <col min="32" max="32" width="11.796875" style="1" customWidth="1"/>
    <col min="33" max="34" width="15.296875" style="1" customWidth="1"/>
    <col min="35" max="35" width="14.3984375" style="1" customWidth="1"/>
    <col min="36" max="36" width="12.5" style="1" customWidth="1"/>
    <col min="37" max="16384" width="9" style="1"/>
  </cols>
  <sheetData>
    <row r="1" spans="1:36" ht="6.75" customHeight="1"/>
    <row r="2" spans="1:36" s="2" customFormat="1" ht="45" customHeight="1">
      <c r="C2" s="28" t="s">
        <v>36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36" s="3" customFormat="1" ht="16.5" customHeight="1">
      <c r="C3" s="12"/>
      <c r="D3" s="13"/>
      <c r="E3" s="13"/>
      <c r="F3" s="13"/>
      <c r="G3" s="13"/>
      <c r="H3" s="13"/>
      <c r="I3" s="13"/>
    </row>
    <row r="4" spans="1:36" s="14" customFormat="1" ht="52.5" customHeight="1">
      <c r="A4" s="34" t="s">
        <v>0</v>
      </c>
      <c r="B4" s="29" t="s">
        <v>1</v>
      </c>
      <c r="C4" s="29" t="s">
        <v>2</v>
      </c>
      <c r="D4" s="29"/>
      <c r="E4" s="29"/>
      <c r="F4" s="29"/>
      <c r="G4" s="29"/>
      <c r="H4" s="29"/>
      <c r="I4" s="30" t="s">
        <v>3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2"/>
      <c r="AI4" s="37" t="s">
        <v>4</v>
      </c>
      <c r="AJ4" s="38"/>
    </row>
    <row r="5" spans="1:36" s="15" customFormat="1" ht="18" customHeight="1">
      <c r="A5" s="34"/>
      <c r="B5" s="29"/>
      <c r="C5" s="29" t="s">
        <v>5</v>
      </c>
      <c r="D5" s="29"/>
      <c r="E5" s="29" t="s">
        <v>6</v>
      </c>
      <c r="F5" s="29"/>
      <c r="G5" s="33" t="s">
        <v>7</v>
      </c>
      <c r="H5" s="33"/>
      <c r="I5" s="29" t="s">
        <v>8</v>
      </c>
      <c r="J5" s="29"/>
      <c r="K5" s="29" t="s">
        <v>9</v>
      </c>
      <c r="L5" s="29"/>
      <c r="M5" s="29" t="s">
        <v>10</v>
      </c>
      <c r="N5" s="29"/>
      <c r="O5" s="39" t="s">
        <v>11</v>
      </c>
      <c r="P5" s="40"/>
      <c r="Q5" s="40"/>
      <c r="R5" s="41"/>
      <c r="S5" s="29" t="s">
        <v>12</v>
      </c>
      <c r="T5" s="29"/>
      <c r="U5" s="33" t="s">
        <v>13</v>
      </c>
      <c r="V5" s="33"/>
      <c r="W5" s="33"/>
      <c r="X5" s="33"/>
      <c r="Y5" s="29" t="s">
        <v>14</v>
      </c>
      <c r="Z5" s="29"/>
      <c r="AA5" s="29"/>
      <c r="AB5" s="29"/>
      <c r="AC5" s="29" t="s">
        <v>15</v>
      </c>
      <c r="AD5" s="29"/>
      <c r="AE5" s="29"/>
      <c r="AF5" s="29"/>
      <c r="AG5" s="29"/>
      <c r="AH5" s="29"/>
      <c r="AI5" s="37"/>
      <c r="AJ5" s="38"/>
    </row>
    <row r="6" spans="1:36" s="15" customFormat="1" ht="19.2" customHeight="1">
      <c r="A6" s="34"/>
      <c r="B6" s="29"/>
      <c r="C6" s="29"/>
      <c r="D6" s="29"/>
      <c r="E6" s="29"/>
      <c r="F6" s="29"/>
      <c r="G6" s="29" t="s">
        <v>15</v>
      </c>
      <c r="H6" s="29"/>
      <c r="I6" s="29"/>
      <c r="J6" s="29"/>
      <c r="K6" s="29" t="s">
        <v>16</v>
      </c>
      <c r="L6" s="29"/>
      <c r="M6" s="29"/>
      <c r="N6" s="29"/>
      <c r="O6" s="38"/>
      <c r="P6" s="42"/>
      <c r="Q6" s="42"/>
      <c r="R6" s="43"/>
      <c r="S6" s="29"/>
      <c r="T6" s="29"/>
      <c r="U6" s="33"/>
      <c r="V6" s="33"/>
      <c r="W6" s="33"/>
      <c r="X6" s="33"/>
      <c r="Y6" s="29"/>
      <c r="Z6" s="29"/>
      <c r="AA6" s="29"/>
      <c r="AB6" s="29"/>
      <c r="AC6" s="29" t="s">
        <v>17</v>
      </c>
      <c r="AD6" s="29"/>
      <c r="AE6" s="33" t="s">
        <v>18</v>
      </c>
      <c r="AF6" s="33"/>
      <c r="AG6" s="33"/>
      <c r="AH6" s="33"/>
      <c r="AI6" s="37"/>
      <c r="AJ6" s="38"/>
    </row>
    <row r="7" spans="1:36" s="15" customFormat="1" ht="20.399999999999999" customHeight="1">
      <c r="A7" s="34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44"/>
      <c r="P7" s="45"/>
      <c r="Q7" s="45"/>
      <c r="R7" s="46"/>
      <c r="S7" s="29"/>
      <c r="T7" s="29"/>
      <c r="U7" s="29" t="s">
        <v>19</v>
      </c>
      <c r="V7" s="29"/>
      <c r="W7" s="29" t="s">
        <v>20</v>
      </c>
      <c r="X7" s="29"/>
      <c r="Y7" s="29"/>
      <c r="Z7" s="29"/>
      <c r="AA7" s="29"/>
      <c r="AB7" s="29"/>
      <c r="AC7" s="29"/>
      <c r="AD7" s="29"/>
      <c r="AE7" s="29" t="s">
        <v>21</v>
      </c>
      <c r="AF7" s="36"/>
      <c r="AG7" s="29" t="s">
        <v>20</v>
      </c>
      <c r="AH7" s="36"/>
      <c r="AI7" s="37"/>
      <c r="AJ7" s="38"/>
    </row>
    <row r="8" spans="1:36" s="17" customFormat="1" ht="63" customHeight="1">
      <c r="A8" s="34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16" t="s">
        <v>22</v>
      </c>
      <c r="P8" s="16" t="s">
        <v>23</v>
      </c>
      <c r="Q8" s="16" t="s">
        <v>22</v>
      </c>
      <c r="R8" s="16" t="s">
        <v>24</v>
      </c>
      <c r="S8" s="29"/>
      <c r="T8" s="29"/>
      <c r="U8" s="29"/>
      <c r="V8" s="29"/>
      <c r="W8" s="29"/>
      <c r="X8" s="29"/>
      <c r="Y8" s="16" t="s">
        <v>22</v>
      </c>
      <c r="Z8" s="16" t="s">
        <v>23</v>
      </c>
      <c r="AA8" s="16" t="s">
        <v>22</v>
      </c>
      <c r="AB8" s="16" t="s">
        <v>24</v>
      </c>
      <c r="AC8" s="29"/>
      <c r="AD8" s="29"/>
      <c r="AE8" s="36"/>
      <c r="AF8" s="36"/>
      <c r="AG8" s="36"/>
      <c r="AH8" s="36"/>
      <c r="AI8" s="37"/>
      <c r="AJ8" s="38"/>
    </row>
    <row r="9" spans="1:36" s="17" customFormat="1" ht="18" customHeight="1">
      <c r="A9" s="34"/>
      <c r="B9" s="29"/>
      <c r="C9" s="4" t="s">
        <v>37</v>
      </c>
      <c r="D9" s="5" t="s">
        <v>38</v>
      </c>
      <c r="E9" s="5" t="str">
        <f>C9</f>
        <v>31.05.2025թ․</v>
      </c>
      <c r="F9" s="5" t="str">
        <f>D9</f>
        <v>31.05.2026թ.</v>
      </c>
      <c r="G9" s="5" t="s">
        <v>25</v>
      </c>
      <c r="H9" s="5" t="s">
        <v>26</v>
      </c>
      <c r="I9" s="5" t="str">
        <f>C9</f>
        <v>31.05.2025թ․</v>
      </c>
      <c r="J9" s="5" t="str">
        <f>D9</f>
        <v>31.05.2026թ.</v>
      </c>
      <c r="K9" s="5" t="str">
        <f>C9</f>
        <v>31.05.2025թ․</v>
      </c>
      <c r="L9" s="5" t="str">
        <f>D9</f>
        <v>31.05.2026թ.</v>
      </c>
      <c r="M9" s="5" t="str">
        <f>C9</f>
        <v>31.05.2025թ․</v>
      </c>
      <c r="N9" s="5" t="str">
        <f>D9</f>
        <v>31.05.2026թ.</v>
      </c>
      <c r="O9" s="34" t="str">
        <f>C9</f>
        <v>31.05.2025թ․</v>
      </c>
      <c r="P9" s="34"/>
      <c r="Q9" s="34" t="str">
        <f>D9</f>
        <v>31.05.2026թ.</v>
      </c>
      <c r="R9" s="34"/>
      <c r="S9" s="5" t="str">
        <f>C9</f>
        <v>31.05.2025թ․</v>
      </c>
      <c r="T9" s="5" t="str">
        <f>D9</f>
        <v>31.05.2026թ.</v>
      </c>
      <c r="U9" s="5" t="str">
        <f>C9</f>
        <v>31.05.2025թ․</v>
      </c>
      <c r="V9" s="5" t="str">
        <f>D9</f>
        <v>31.05.2026թ.</v>
      </c>
      <c r="W9" s="5" t="str">
        <f>C9</f>
        <v>31.05.2025թ․</v>
      </c>
      <c r="X9" s="5" t="str">
        <f>D9</f>
        <v>31.05.2026թ.</v>
      </c>
      <c r="Y9" s="35" t="str">
        <f>C9</f>
        <v>31.05.2025թ․</v>
      </c>
      <c r="Z9" s="35"/>
      <c r="AA9" s="35" t="str">
        <f>D9</f>
        <v>31.05.2026թ.</v>
      </c>
      <c r="AB9" s="35"/>
      <c r="AC9" s="5" t="str">
        <f>C9</f>
        <v>31.05.2025թ․</v>
      </c>
      <c r="AD9" s="5" t="str">
        <f>D9</f>
        <v>31.05.2026թ.</v>
      </c>
      <c r="AE9" s="5" t="str">
        <f>C9</f>
        <v>31.05.2025թ․</v>
      </c>
      <c r="AF9" s="5" t="str">
        <f>D9</f>
        <v>31.05.2026թ.</v>
      </c>
      <c r="AG9" s="5" t="str">
        <f>C9</f>
        <v>31.05.2025թ․</v>
      </c>
      <c r="AH9" s="5" t="str">
        <f>D9</f>
        <v>31.05.2026թ.</v>
      </c>
      <c r="AI9" s="37"/>
      <c r="AJ9" s="18"/>
    </row>
    <row r="10" spans="1:36" s="15" customFormat="1" ht="15" customHeight="1">
      <c r="A10" s="6"/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6">
        <v>13</v>
      </c>
      <c r="O10" s="6">
        <v>14</v>
      </c>
      <c r="P10" s="6">
        <v>15</v>
      </c>
      <c r="Q10" s="6">
        <v>16</v>
      </c>
      <c r="R10" s="6">
        <v>17</v>
      </c>
      <c r="S10" s="6">
        <v>18</v>
      </c>
      <c r="T10" s="6">
        <v>19</v>
      </c>
      <c r="U10" s="6">
        <v>20</v>
      </c>
      <c r="V10" s="6">
        <v>21</v>
      </c>
      <c r="W10" s="6">
        <v>22</v>
      </c>
      <c r="X10" s="6">
        <v>23</v>
      </c>
      <c r="Y10" s="6">
        <v>24</v>
      </c>
      <c r="Z10" s="6">
        <v>25</v>
      </c>
      <c r="AA10" s="6">
        <v>26</v>
      </c>
      <c r="AB10" s="6">
        <v>27</v>
      </c>
      <c r="AC10" s="6">
        <v>28</v>
      </c>
      <c r="AD10" s="6">
        <v>29</v>
      </c>
      <c r="AE10" s="6">
        <v>30</v>
      </c>
      <c r="AF10" s="6">
        <v>31</v>
      </c>
      <c r="AG10" s="6">
        <v>32</v>
      </c>
      <c r="AH10" s="6">
        <v>33</v>
      </c>
      <c r="AI10" s="6">
        <v>34</v>
      </c>
    </row>
    <row r="11" spans="1:36" s="22" customFormat="1" ht="20.100000000000001" customHeight="1">
      <c r="A11" s="7">
        <v>1</v>
      </c>
      <c r="B11" s="19" t="s">
        <v>27</v>
      </c>
      <c r="C11" s="7">
        <v>4</v>
      </c>
      <c r="D11" s="7">
        <v>4</v>
      </c>
      <c r="E11" s="8">
        <v>0</v>
      </c>
      <c r="F11" s="20">
        <v>0</v>
      </c>
      <c r="G11" s="7"/>
      <c r="H11" s="7"/>
      <c r="I11" s="7">
        <v>17</v>
      </c>
      <c r="J11" s="7">
        <v>25</v>
      </c>
      <c r="K11" s="7">
        <v>9</v>
      </c>
      <c r="L11" s="7">
        <v>16</v>
      </c>
      <c r="M11" s="7">
        <v>1430</v>
      </c>
      <c r="N11" s="7">
        <v>2286</v>
      </c>
      <c r="O11" s="8">
        <v>1791224.4</v>
      </c>
      <c r="P11" s="8">
        <v>478766.4</v>
      </c>
      <c r="Q11" s="8">
        <v>2335812</v>
      </c>
      <c r="R11" s="8">
        <v>673293.4</v>
      </c>
      <c r="S11" s="8">
        <f t="shared" ref="S11:T18" si="0">U11+W11</f>
        <v>84827.9</v>
      </c>
      <c r="T11" s="8">
        <f t="shared" si="0"/>
        <v>82895.399999999994</v>
      </c>
      <c r="U11" s="8">
        <v>0</v>
      </c>
      <c r="V11" s="8">
        <v>0</v>
      </c>
      <c r="W11" s="8">
        <v>84827.9</v>
      </c>
      <c r="X11" s="8">
        <v>82895.399999999994</v>
      </c>
      <c r="Y11" s="8">
        <v>1164824.3999999999</v>
      </c>
      <c r="Z11" s="8">
        <v>298166.40000000002</v>
      </c>
      <c r="AA11" s="8">
        <v>1505874.7</v>
      </c>
      <c r="AB11" s="8">
        <v>438243.4</v>
      </c>
      <c r="AC11" s="8">
        <f t="shared" ref="AC11:AD18" si="1">AE11+AG11</f>
        <v>55535.7</v>
      </c>
      <c r="AD11" s="8">
        <f t="shared" si="1"/>
        <v>61774.9</v>
      </c>
      <c r="AE11" s="8">
        <v>0</v>
      </c>
      <c r="AF11" s="8">
        <v>0</v>
      </c>
      <c r="AG11" s="8">
        <v>55535.7</v>
      </c>
      <c r="AH11" s="8">
        <v>61774.9</v>
      </c>
      <c r="AI11" s="9"/>
      <c r="AJ11" s="21"/>
    </row>
    <row r="12" spans="1:36" s="22" customFormat="1" ht="20.100000000000001" customHeight="1">
      <c r="A12" s="7">
        <v>2</v>
      </c>
      <c r="B12" s="19" t="s">
        <v>28</v>
      </c>
      <c r="C12" s="7">
        <v>0</v>
      </c>
      <c r="D12" s="7">
        <v>0</v>
      </c>
      <c r="E12" s="8">
        <v>0</v>
      </c>
      <c r="F12" s="8">
        <v>0</v>
      </c>
      <c r="G12" s="7"/>
      <c r="H12" s="7"/>
      <c r="I12" s="7">
        <v>17</v>
      </c>
      <c r="J12" s="7">
        <v>18</v>
      </c>
      <c r="K12" s="7">
        <v>12</v>
      </c>
      <c r="L12" s="7">
        <v>13</v>
      </c>
      <c r="M12" s="9">
        <v>801</v>
      </c>
      <c r="N12" s="7">
        <v>936</v>
      </c>
      <c r="O12" s="9">
        <v>382320</v>
      </c>
      <c r="P12" s="9">
        <v>129065.5</v>
      </c>
      <c r="Q12" s="8">
        <v>512700</v>
      </c>
      <c r="R12" s="8">
        <v>167549.5</v>
      </c>
      <c r="S12" s="8">
        <f t="shared" si="0"/>
        <v>18343</v>
      </c>
      <c r="T12" s="8">
        <f t="shared" si="0"/>
        <v>24589.9</v>
      </c>
      <c r="U12" s="8">
        <v>0</v>
      </c>
      <c r="V12" s="8">
        <v>0</v>
      </c>
      <c r="W12" s="8">
        <v>18343</v>
      </c>
      <c r="X12" s="8">
        <v>24589.9</v>
      </c>
      <c r="Y12" s="8">
        <v>302000</v>
      </c>
      <c r="Z12" s="8">
        <v>107985.3</v>
      </c>
      <c r="AA12" s="8">
        <v>437000</v>
      </c>
      <c r="AB12" s="8">
        <v>141476.5</v>
      </c>
      <c r="AC12" s="8">
        <f t="shared" si="1"/>
        <v>16129.4</v>
      </c>
      <c r="AD12" s="8">
        <f t="shared" si="1"/>
        <v>22601.200000000001</v>
      </c>
      <c r="AE12" s="8">
        <v>0</v>
      </c>
      <c r="AF12" s="8">
        <v>0</v>
      </c>
      <c r="AG12" s="8">
        <v>16129.4</v>
      </c>
      <c r="AH12" s="9">
        <v>22601.200000000001</v>
      </c>
      <c r="AI12" s="7"/>
    </row>
    <row r="13" spans="1:36" s="22" customFormat="1" ht="20.100000000000001" customHeight="1">
      <c r="A13" s="7">
        <v>3</v>
      </c>
      <c r="B13" s="19" t="s">
        <v>29</v>
      </c>
      <c r="C13" s="7">
        <v>1</v>
      </c>
      <c r="D13" s="7">
        <v>0</v>
      </c>
      <c r="E13" s="8">
        <v>0</v>
      </c>
      <c r="F13" s="8">
        <v>0</v>
      </c>
      <c r="G13" s="7"/>
      <c r="H13" s="7"/>
      <c r="I13" s="7">
        <v>6</v>
      </c>
      <c r="J13" s="7">
        <v>0</v>
      </c>
      <c r="K13" s="7">
        <v>5</v>
      </c>
      <c r="L13" s="7">
        <v>0</v>
      </c>
      <c r="M13" s="7">
        <v>470</v>
      </c>
      <c r="N13" s="7">
        <v>0</v>
      </c>
      <c r="O13" s="8">
        <v>322970</v>
      </c>
      <c r="P13" s="8">
        <v>88532.392999999996</v>
      </c>
      <c r="Q13" s="8">
        <v>0</v>
      </c>
      <c r="R13" s="8">
        <v>0</v>
      </c>
      <c r="S13" s="8">
        <f t="shared" si="0"/>
        <v>16105.45</v>
      </c>
      <c r="T13" s="8">
        <f t="shared" si="0"/>
        <v>0</v>
      </c>
      <c r="U13" s="8">
        <v>0</v>
      </c>
      <c r="V13" s="8">
        <v>0</v>
      </c>
      <c r="W13" s="8">
        <v>16105.45</v>
      </c>
      <c r="X13" s="8">
        <v>0</v>
      </c>
      <c r="Y13" s="8">
        <v>170000</v>
      </c>
      <c r="Z13" s="8">
        <v>45660.235000000001</v>
      </c>
      <c r="AA13" s="8">
        <v>0</v>
      </c>
      <c r="AB13" s="8">
        <v>0</v>
      </c>
      <c r="AC13" s="8">
        <f t="shared" si="1"/>
        <v>13299.082</v>
      </c>
      <c r="AD13" s="8">
        <f t="shared" si="1"/>
        <v>0</v>
      </c>
      <c r="AE13" s="8">
        <v>0</v>
      </c>
      <c r="AF13" s="8">
        <v>0</v>
      </c>
      <c r="AG13" s="8">
        <v>13299.082</v>
      </c>
      <c r="AH13" s="8">
        <v>0</v>
      </c>
      <c r="AI13" s="7"/>
    </row>
    <row r="14" spans="1:36" s="22" customFormat="1" ht="20.100000000000001" customHeight="1">
      <c r="A14" s="7">
        <v>4</v>
      </c>
      <c r="B14" s="19" t="s">
        <v>30</v>
      </c>
      <c r="C14" s="7">
        <v>1</v>
      </c>
      <c r="D14" s="7">
        <v>1</v>
      </c>
      <c r="E14" s="8">
        <v>10478.6</v>
      </c>
      <c r="F14" s="10">
        <v>14136.5</v>
      </c>
      <c r="G14" s="7"/>
      <c r="H14" s="7"/>
      <c r="I14" s="7">
        <v>10</v>
      </c>
      <c r="J14" s="7">
        <v>11</v>
      </c>
      <c r="K14" s="7">
        <v>7</v>
      </c>
      <c r="L14" s="7">
        <v>8</v>
      </c>
      <c r="M14" s="7">
        <v>755</v>
      </c>
      <c r="N14" s="7">
        <v>799</v>
      </c>
      <c r="O14" s="8">
        <v>455188.7</v>
      </c>
      <c r="P14" s="8">
        <v>160248.4</v>
      </c>
      <c r="Q14" s="8">
        <v>604988.69999999995</v>
      </c>
      <c r="R14" s="8">
        <v>192917.7</v>
      </c>
      <c r="S14" s="8">
        <f t="shared" si="0"/>
        <v>27883.200000000001</v>
      </c>
      <c r="T14" s="8">
        <f t="shared" si="0"/>
        <v>12821</v>
      </c>
      <c r="U14" s="8">
        <v>0</v>
      </c>
      <c r="V14" s="8">
        <v>0</v>
      </c>
      <c r="W14" s="8">
        <v>27883.200000000001</v>
      </c>
      <c r="X14" s="8">
        <v>12821</v>
      </c>
      <c r="Y14" s="8">
        <v>303200</v>
      </c>
      <c r="Z14" s="8">
        <v>110484.9</v>
      </c>
      <c r="AA14" s="8">
        <v>491300</v>
      </c>
      <c r="AB14" s="8">
        <v>160002.70000000001</v>
      </c>
      <c r="AC14" s="8">
        <f t="shared" si="1"/>
        <v>22609.8</v>
      </c>
      <c r="AD14" s="8">
        <f t="shared" si="1"/>
        <v>5951.6</v>
      </c>
      <c r="AE14" s="8">
        <v>0</v>
      </c>
      <c r="AF14" s="8">
        <v>0</v>
      </c>
      <c r="AG14" s="8">
        <v>22609.8</v>
      </c>
      <c r="AH14" s="8">
        <v>5951.6</v>
      </c>
      <c r="AI14" s="7"/>
    </row>
    <row r="15" spans="1:36" s="22" customFormat="1" ht="20.100000000000001" customHeight="1">
      <c r="A15" s="7">
        <v>5</v>
      </c>
      <c r="B15" s="19" t="s">
        <v>31</v>
      </c>
      <c r="C15" s="7">
        <v>0</v>
      </c>
      <c r="D15" s="7">
        <v>0</v>
      </c>
      <c r="E15" s="8">
        <v>0</v>
      </c>
      <c r="F15" s="8">
        <v>0</v>
      </c>
      <c r="G15" s="7"/>
      <c r="H15" s="7"/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v>0</v>
      </c>
      <c r="P15" s="8">
        <v>0</v>
      </c>
      <c r="Q15" s="8">
        <v>0</v>
      </c>
      <c r="R15" s="8">
        <v>0</v>
      </c>
      <c r="S15" s="8">
        <f t="shared" si="0"/>
        <v>0</v>
      </c>
      <c r="T15" s="8">
        <f t="shared" si="0"/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f t="shared" si="1"/>
        <v>0</v>
      </c>
      <c r="AD15" s="8">
        <f t="shared" si="1"/>
        <v>0</v>
      </c>
      <c r="AE15" s="8">
        <v>0</v>
      </c>
      <c r="AF15" s="8">
        <v>0</v>
      </c>
      <c r="AG15" s="8">
        <v>0</v>
      </c>
      <c r="AH15" s="8">
        <v>0</v>
      </c>
      <c r="AI15" s="7"/>
    </row>
    <row r="16" spans="1:36" s="22" customFormat="1" ht="20.100000000000001" customHeight="1">
      <c r="A16" s="7">
        <v>6</v>
      </c>
      <c r="B16" s="19" t="s">
        <v>32</v>
      </c>
      <c r="C16" s="7">
        <v>1</v>
      </c>
      <c r="D16" s="7">
        <v>1</v>
      </c>
      <c r="E16" s="8">
        <v>26159.237000000001</v>
      </c>
      <c r="F16" s="8">
        <v>36414.385999999999</v>
      </c>
      <c r="G16" s="7"/>
      <c r="H16" s="7"/>
      <c r="I16" s="7">
        <v>25</v>
      </c>
      <c r="J16" s="7">
        <v>27</v>
      </c>
      <c r="K16" s="7">
        <v>16</v>
      </c>
      <c r="L16" s="7">
        <v>18</v>
      </c>
      <c r="M16" s="7">
        <v>1332</v>
      </c>
      <c r="N16" s="7">
        <v>1383</v>
      </c>
      <c r="O16" s="8">
        <v>1209757.2</v>
      </c>
      <c r="P16" s="8">
        <v>369697.78600000002</v>
      </c>
      <c r="Q16" s="8">
        <v>1612637.8</v>
      </c>
      <c r="R16" s="8">
        <v>538636.50199999998</v>
      </c>
      <c r="S16" s="8">
        <f t="shared" si="0"/>
        <v>48588.175000000003</v>
      </c>
      <c r="T16" s="8">
        <f t="shared" si="0"/>
        <v>62789.1</v>
      </c>
      <c r="U16" s="8">
        <v>0</v>
      </c>
      <c r="V16" s="8">
        <v>0</v>
      </c>
      <c r="W16" s="8">
        <v>48588.175000000003</v>
      </c>
      <c r="X16" s="8">
        <v>62789.1</v>
      </c>
      <c r="Y16" s="8">
        <v>764756.6</v>
      </c>
      <c r="Z16" s="8">
        <v>219326.75</v>
      </c>
      <c r="AA16" s="8">
        <v>1033942.8</v>
      </c>
      <c r="AB16" s="8">
        <v>330159.7</v>
      </c>
      <c r="AC16" s="8">
        <f t="shared" si="1"/>
        <v>34997.175000000003</v>
      </c>
      <c r="AD16" s="8">
        <f t="shared" si="1"/>
        <v>48437.2</v>
      </c>
      <c r="AE16" s="8">
        <v>0</v>
      </c>
      <c r="AF16" s="8">
        <v>0</v>
      </c>
      <c r="AG16" s="8">
        <v>34997.175000000003</v>
      </c>
      <c r="AH16" s="8">
        <v>48437.2</v>
      </c>
      <c r="AI16" s="7"/>
    </row>
    <row r="17" spans="1:35" s="22" customFormat="1" ht="17.399999999999999">
      <c r="A17" s="7">
        <v>7</v>
      </c>
      <c r="B17" s="19" t="s">
        <v>33</v>
      </c>
      <c r="C17" s="7">
        <v>1</v>
      </c>
      <c r="D17" s="7">
        <v>1</v>
      </c>
      <c r="E17" s="8">
        <v>11103.6</v>
      </c>
      <c r="F17" s="8">
        <v>7147.9</v>
      </c>
      <c r="G17" s="7"/>
      <c r="H17" s="7"/>
      <c r="I17" s="7">
        <v>32</v>
      </c>
      <c r="J17" s="7">
        <v>32</v>
      </c>
      <c r="K17" s="7">
        <v>22</v>
      </c>
      <c r="L17" s="7">
        <v>23</v>
      </c>
      <c r="M17" s="7">
        <v>1583</v>
      </c>
      <c r="N17" s="7">
        <v>1938</v>
      </c>
      <c r="O17" s="8">
        <v>1852121</v>
      </c>
      <c r="P17" s="8">
        <v>479598.6</v>
      </c>
      <c r="Q17" s="8">
        <v>2150722.4</v>
      </c>
      <c r="R17" s="8">
        <v>633509.6</v>
      </c>
      <c r="S17" s="8">
        <f t="shared" si="0"/>
        <v>35968.9</v>
      </c>
      <c r="T17" s="8">
        <f t="shared" si="0"/>
        <v>49770.1</v>
      </c>
      <c r="U17" s="8">
        <v>0</v>
      </c>
      <c r="V17" s="8">
        <v>0</v>
      </c>
      <c r="W17" s="8">
        <v>35968.9</v>
      </c>
      <c r="X17" s="8">
        <v>49770.1</v>
      </c>
      <c r="Y17" s="8">
        <v>678881</v>
      </c>
      <c r="Z17" s="8">
        <v>147966.20000000001</v>
      </c>
      <c r="AA17" s="8">
        <v>810745</v>
      </c>
      <c r="AB17" s="8">
        <v>270032.40000000002</v>
      </c>
      <c r="AC17" s="8">
        <f t="shared" si="1"/>
        <v>27478</v>
      </c>
      <c r="AD17" s="8">
        <f t="shared" si="1"/>
        <v>36841.699999999997</v>
      </c>
      <c r="AE17" s="8">
        <v>0</v>
      </c>
      <c r="AF17" s="8">
        <v>0</v>
      </c>
      <c r="AG17" s="8">
        <v>27478</v>
      </c>
      <c r="AH17" s="8">
        <v>36841.699999999997</v>
      </c>
      <c r="AI17" s="7"/>
    </row>
    <row r="18" spans="1:35" s="22" customFormat="1" ht="17.399999999999999">
      <c r="A18" s="7">
        <v>8</v>
      </c>
      <c r="B18" s="19" t="s">
        <v>34</v>
      </c>
      <c r="C18" s="7">
        <v>0</v>
      </c>
      <c r="D18" s="7">
        <v>0</v>
      </c>
      <c r="E18" s="8">
        <v>0</v>
      </c>
      <c r="F18" s="8">
        <v>0</v>
      </c>
      <c r="G18" s="7"/>
      <c r="H18" s="7"/>
      <c r="I18" s="7">
        <v>11</v>
      </c>
      <c r="J18" s="7">
        <v>13</v>
      </c>
      <c r="K18" s="7">
        <v>8</v>
      </c>
      <c r="L18" s="7">
        <v>10</v>
      </c>
      <c r="M18" s="7">
        <v>456</v>
      </c>
      <c r="N18" s="7">
        <v>506</v>
      </c>
      <c r="O18" s="8">
        <v>249000</v>
      </c>
      <c r="P18" s="8">
        <v>78800.5</v>
      </c>
      <c r="Q18" s="23">
        <v>249000</v>
      </c>
      <c r="R18" s="23">
        <v>110260.9</v>
      </c>
      <c r="S18" s="8">
        <f t="shared" si="0"/>
        <v>6650.6</v>
      </c>
      <c r="T18" s="8">
        <f t="shared" si="0"/>
        <v>6679</v>
      </c>
      <c r="U18" s="8">
        <v>0</v>
      </c>
      <c r="V18" s="8">
        <v>0</v>
      </c>
      <c r="W18" s="8">
        <v>6650.6</v>
      </c>
      <c r="X18" s="8">
        <v>6679</v>
      </c>
      <c r="Y18" s="23">
        <v>188000</v>
      </c>
      <c r="Z18" s="23">
        <v>38982.300000000003</v>
      </c>
      <c r="AA18" s="23">
        <v>235000</v>
      </c>
      <c r="AB18" s="23">
        <v>87081.7</v>
      </c>
      <c r="AC18" s="8">
        <f t="shared" si="1"/>
        <v>4968</v>
      </c>
      <c r="AD18" s="8">
        <f t="shared" si="1"/>
        <v>4275.2</v>
      </c>
      <c r="AE18" s="8">
        <v>0</v>
      </c>
      <c r="AF18" s="8">
        <v>0</v>
      </c>
      <c r="AG18" s="8">
        <v>4968</v>
      </c>
      <c r="AH18" s="8">
        <v>4275.2</v>
      </c>
      <c r="AI18" s="7"/>
    </row>
    <row r="19" spans="1:35" s="27" customFormat="1" ht="18">
      <c r="A19" s="24"/>
      <c r="B19" s="11" t="s">
        <v>35</v>
      </c>
      <c r="C19" s="24">
        <f t="shared" ref="C19:AH19" si="2">SUM(C11:C18)</f>
        <v>8</v>
      </c>
      <c r="D19" s="24">
        <f t="shared" si="2"/>
        <v>7</v>
      </c>
      <c r="E19" s="24">
        <f t="shared" si="2"/>
        <v>47741.436999999998</v>
      </c>
      <c r="F19" s="26">
        <f t="shared" si="2"/>
        <v>57698.786</v>
      </c>
      <c r="G19" s="24">
        <f t="shared" si="2"/>
        <v>0</v>
      </c>
      <c r="H19" s="24">
        <f t="shared" si="2"/>
        <v>0</v>
      </c>
      <c r="I19" s="24">
        <f t="shared" si="2"/>
        <v>118</v>
      </c>
      <c r="J19" s="24">
        <f t="shared" si="2"/>
        <v>126</v>
      </c>
      <c r="K19" s="24">
        <f t="shared" si="2"/>
        <v>79</v>
      </c>
      <c r="L19" s="24">
        <f t="shared" si="2"/>
        <v>88</v>
      </c>
      <c r="M19" s="24">
        <f t="shared" si="2"/>
        <v>6827</v>
      </c>
      <c r="N19" s="24">
        <f t="shared" si="2"/>
        <v>7848</v>
      </c>
      <c r="O19" s="24">
        <f t="shared" si="2"/>
        <v>6262581.2999999998</v>
      </c>
      <c r="P19" s="25">
        <f t="shared" si="2"/>
        <v>1784709.5789999999</v>
      </c>
      <c r="Q19" s="25">
        <f t="shared" si="2"/>
        <v>7465860.9000000004</v>
      </c>
      <c r="R19" s="25">
        <f t="shared" si="2"/>
        <v>2316167.602</v>
      </c>
      <c r="S19" s="25">
        <f t="shared" si="2"/>
        <v>238367.22499999998</v>
      </c>
      <c r="T19" s="25">
        <f t="shared" si="2"/>
        <v>239544.5</v>
      </c>
      <c r="U19" s="25">
        <f t="shared" si="2"/>
        <v>0</v>
      </c>
      <c r="V19" s="25">
        <f t="shared" si="2"/>
        <v>0</v>
      </c>
      <c r="W19" s="25">
        <f t="shared" si="2"/>
        <v>238367.22499999998</v>
      </c>
      <c r="X19" s="25">
        <f t="shared" si="2"/>
        <v>239544.5</v>
      </c>
      <c r="Y19" s="25">
        <f t="shared" si="2"/>
        <v>3571662</v>
      </c>
      <c r="Z19" s="26">
        <f t="shared" si="2"/>
        <v>968572.08499999996</v>
      </c>
      <c r="AA19" s="26">
        <f t="shared" si="2"/>
        <v>4513862.5</v>
      </c>
      <c r="AB19" s="26">
        <f t="shared" si="2"/>
        <v>1426996.4000000001</v>
      </c>
      <c r="AC19" s="26">
        <f t="shared" si="2"/>
        <v>175017.15700000001</v>
      </c>
      <c r="AD19" s="25">
        <f t="shared" si="2"/>
        <v>179881.80000000005</v>
      </c>
      <c r="AE19" s="25">
        <f t="shared" si="2"/>
        <v>0</v>
      </c>
      <c r="AF19" s="25">
        <f t="shared" si="2"/>
        <v>0</v>
      </c>
      <c r="AG19" s="26">
        <f t="shared" si="2"/>
        <v>175017.15700000001</v>
      </c>
      <c r="AH19" s="26">
        <f t="shared" si="2"/>
        <v>179881.80000000005</v>
      </c>
      <c r="AI19" s="24"/>
    </row>
  </sheetData>
  <mergeCells count="30"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AE6:AH6"/>
    <mergeCell ref="O9:P9"/>
    <mergeCell ref="Q9:R9"/>
    <mergeCell ref="Y9:Z9"/>
    <mergeCell ref="AA9:AB9"/>
    <mergeCell ref="W7:X8"/>
    <mergeCell ref="AE7:AF8"/>
    <mergeCell ref="AG7:AH8"/>
    <mergeCell ref="C2:Q2"/>
    <mergeCell ref="C4:H4"/>
    <mergeCell ref="I4:AH4"/>
    <mergeCell ref="G5:H5"/>
    <mergeCell ref="K5:L5"/>
    <mergeCell ref="AC5:A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Արմավիր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cp:lastPrinted>2019-06-04T11:13:00Z</cp:lastPrinted>
  <dcterms:created xsi:type="dcterms:W3CDTF">2002-03-15T09:46:00Z</dcterms:created>
  <dcterms:modified xsi:type="dcterms:W3CDTF">2026-06-04T07:13:40Z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