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30․06.2026\Ծախսեր\"/>
    </mc:Choice>
  </mc:AlternateContent>
  <bookViews>
    <workbookView xWindow="0" yWindow="0" windowWidth="23040" windowHeight="9060"/>
  </bookViews>
  <sheets>
    <sheet name="Armavi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N18" i="1" l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AR17" i="1"/>
  <c r="AQ17" i="1"/>
  <c r="H17" i="1"/>
  <c r="G17" i="1"/>
  <c r="C17" i="1" s="1"/>
  <c r="F17" i="1"/>
  <c r="D17" i="1" s="1"/>
  <c r="E17" i="1"/>
  <c r="AR16" i="1"/>
  <c r="AQ16" i="1"/>
  <c r="H16" i="1"/>
  <c r="G16" i="1"/>
  <c r="C16" i="1" s="1"/>
  <c r="F16" i="1"/>
  <c r="D16" i="1" s="1"/>
  <c r="E16" i="1"/>
  <c r="AR15" i="1"/>
  <c r="AQ15" i="1"/>
  <c r="H15" i="1"/>
  <c r="G15" i="1"/>
  <c r="C15" i="1" s="1"/>
  <c r="F15" i="1"/>
  <c r="D15" i="1" s="1"/>
  <c r="E15" i="1"/>
  <c r="AR14" i="1"/>
  <c r="AQ14" i="1"/>
  <c r="H14" i="1"/>
  <c r="G14" i="1"/>
  <c r="C14" i="1" s="1"/>
  <c r="F14" i="1"/>
  <c r="D14" i="1" s="1"/>
  <c r="E14" i="1"/>
  <c r="AR13" i="1"/>
  <c r="AQ13" i="1"/>
  <c r="H13" i="1"/>
  <c r="G13" i="1"/>
  <c r="C13" i="1" s="1"/>
  <c r="F13" i="1"/>
  <c r="D13" i="1" s="1"/>
  <c r="E13" i="1"/>
  <c r="AR12" i="1"/>
  <c r="AQ12" i="1"/>
  <c r="H12" i="1"/>
  <c r="G12" i="1"/>
  <c r="C12" i="1" s="1"/>
  <c r="F12" i="1"/>
  <c r="D12" i="1" s="1"/>
  <c r="E12" i="1"/>
  <c r="AR11" i="1"/>
  <c r="AR18" i="1" s="1"/>
  <c r="AQ11" i="1"/>
  <c r="H11" i="1"/>
  <c r="H18" i="1" s="1"/>
  <c r="G11" i="1"/>
  <c r="G18" i="1" s="1"/>
  <c r="F11" i="1"/>
  <c r="F18" i="1" s="1"/>
  <c r="E11" i="1"/>
  <c r="E18" i="1" s="1"/>
  <c r="C11" i="1" l="1"/>
  <c r="C18" i="1" s="1"/>
  <c r="D11" i="1"/>
  <c r="D18" i="1" s="1"/>
</calcChain>
</file>

<file path=xl/sharedStrings.xml><?xml version="1.0" encoding="utf-8"?>
<sst xmlns="http://schemas.openxmlformats.org/spreadsheetml/2006/main" count="121" uniqueCount="56">
  <si>
    <t>ՀԱՏՎԱԾ 3</t>
  </si>
  <si>
    <t xml:space="preserve">                                                ՀԱՄԱՅՆՔԻ  ԲՅՈՒՋԵԻ  ԾԱԽՍԵՐԸ`  ԸՍՏ  ԲՅՈՒՋԵՏԱՅԻՆ ԾԱԽՍԵՐԻ ՏՆՏԵՍԱԳԻՏԱԿԱՆ ԴԱՍԱԿԱՐԳՄԱՆ</t>
  </si>
  <si>
    <t>հազար դրամ</t>
  </si>
  <si>
    <t>Հ/Հ</t>
  </si>
  <si>
    <t>Անվանումը</t>
  </si>
  <si>
    <t>Վ Ա Ր Չ Ա Կ Ա Ն   Մ Ա Ս</t>
  </si>
  <si>
    <t xml:space="preserve">Ա.   ԸՆԹԱՑԻԿ  ԾԱԽՍԵՐ՝     
 (տող4100+տող4200+տող4300+տող4400+տող4500+ տող4600+տող4700)       </t>
  </si>
  <si>
    <t>Բ. ՈՉ ՖԻՆԱՆՍԱԿԱՆ ԱԿՏԻՎՆԵՐԻ ԳԾՈՎ ԾԱԽՍԵՐ                     (տող5100+տող5200+տող5300+տող5400)</t>
  </si>
  <si>
    <t xml:space="preserve"> Գ. ՈՉ ՖԻՆԱՆՍԱԿԱՆ ԱԿՏԻՎՆԵՐԻ ԻՐԱՑՈՒՄԻՑ ՄՈՒՏՔԵՐ (տող6100+տող6200+տող6300+տող6400)</t>
  </si>
  <si>
    <r>
      <rPr>
        <sz val="12"/>
        <rFont val="GHEA Grapalat"/>
        <charset val="134"/>
      </rPr>
      <t xml:space="preserve">1.2. ՊԱՇԱՐՆԵՐ
</t>
    </r>
    <r>
      <rPr>
        <b/>
        <sz val="12"/>
        <rFont val="GHEA Grapalat"/>
        <charset val="134"/>
      </rPr>
      <t>(բյուջ. տող 5200)
1.3. ԲԱՐՁՐԱՐԺԵՔ ԱԿՏԻՎՆԵՐ 
 բյուջ. տող 5300)
1.4. ՉԱՐՏԱԴՐՎԱԾ ԱԿՏԻՎՆԵՐ   
(բյուջ. տող 5400)</t>
    </r>
  </si>
  <si>
    <r>
      <rPr>
        <sz val="12"/>
        <rFont val="GHEA Grapalat"/>
        <charset val="134"/>
      </rPr>
      <t xml:space="preserve">
բյուջ. տող 6100)
1.1. ՀԻՄՆԱԿԱՆ ՄԻՋՈՑՆԵՐԻ ԻՐԱՑՈՒՄԻՑ ՄՈՒՏՔԵՐ 
</t>
    </r>
    <r>
      <rPr>
        <b/>
        <sz val="12"/>
        <rFont val="GHEA Grapalat"/>
        <charset val="134"/>
      </rPr>
      <t xml:space="preserve">(բյուջ. տող 6110) </t>
    </r>
    <r>
      <rPr>
        <sz val="12"/>
        <rFont val="GHEA Grapalat"/>
        <charset val="134"/>
      </rPr>
      <t xml:space="preserve">
1.2. ՊԱՇԱՐՆԵՐԻ ԻՐԱՑՈՒՄԻՑ ՄՈՒՏՔԵՐ 
</t>
    </r>
    <r>
      <rPr>
        <b/>
        <sz val="12"/>
        <rFont val="GHEA Grapalat"/>
        <charset val="134"/>
      </rPr>
      <t xml:space="preserve">(բյուջ. տող 6200)
</t>
    </r>
    <r>
      <rPr>
        <sz val="12"/>
        <rFont val="GHEA Grapalat"/>
        <charset val="134"/>
      </rPr>
      <t xml:space="preserve">1.3. ԲԱՐՁՐԱՐԺԵՔ ԱԿՏԻՎՆԵՐԻ ԻՐԱՑՈՒՄԻՑ ՄՈՒՏՔԵՐ </t>
    </r>
    <r>
      <rPr>
        <b/>
        <sz val="12"/>
        <rFont val="GHEA Grapalat"/>
        <charset val="134"/>
      </rPr>
      <t xml:space="preserve">
  (տող 6300)</t>
    </r>
    <r>
      <rPr>
        <sz val="12"/>
        <rFont val="GHEA Grapalat"/>
        <charset val="134"/>
      </rPr>
      <t xml:space="preserve">
</t>
    </r>
  </si>
  <si>
    <t xml:space="preserve">1.4. ՉԱՐՏԱԴՐՎԱԾ ԱԿՏԻՎՆԵՐԻ ԻՐԱՑՈՒՄԻՑ ՄՈՒՏՔԵՐ`                               (տող6410+տող6420+տող6430+տող6440) </t>
  </si>
  <si>
    <t xml:space="preserve">1.1. ԱՇԽԱՏԱՆՔԻ ՎԱՐՁԱՏՐՈՒԹՅՈՒՆ (տող4110+տող4120+տող4130)          </t>
  </si>
  <si>
    <r>
      <rPr>
        <b/>
        <sz val="12"/>
        <rFont val="GHEA Grapalat"/>
        <charset val="134"/>
      </rPr>
      <t>բյուջ տող 4200</t>
    </r>
    <r>
      <rPr>
        <sz val="12"/>
        <rFont val="GHEA Grapalat"/>
        <charset val="134"/>
      </rPr>
      <t xml:space="preserve">
1.2 ԾԱՌԱՅՈՒԹՅՈՒՆՆԵՐԻ ԵՎ ԱՊՐԱՆՔՆԵՐԻ ՁԵՌՔ ԲԵՐՈՒՄ (տող4210+տող4220+տող4230+տող4240+տող4250+տող4260)</t>
    </r>
  </si>
  <si>
    <t xml:space="preserve">         որից` </t>
  </si>
  <si>
    <r>
      <rPr>
        <b/>
        <sz val="12"/>
        <rFont val="GHEA Grapalat"/>
        <charset val="134"/>
      </rPr>
      <t xml:space="preserve">բյուջ տող. 4300 </t>
    </r>
    <r>
      <rPr>
        <sz val="12"/>
        <rFont val="GHEA Grapalat"/>
        <charset val="134"/>
      </rPr>
      <t xml:space="preserve">
1.3. ՏՈԿՈՍԱՎՃԱՐՆԵՐ (տող4310+տող 4320+տող4330)</t>
    </r>
  </si>
  <si>
    <r>
      <rPr>
        <b/>
        <sz val="12"/>
        <rFont val="GHEA Grapalat"/>
        <charset val="134"/>
      </rPr>
      <t xml:space="preserve">բյուջետ. տող 4400
</t>
    </r>
    <r>
      <rPr>
        <sz val="12"/>
        <rFont val="GHEA Grapalat"/>
        <charset val="134"/>
      </rPr>
      <t xml:space="preserve">
1.4. ՍՈՒԲՍԻԴԻԱՆԵՐ  (տող4410+տող4420)</t>
    </r>
  </si>
  <si>
    <t xml:space="preserve">որից` </t>
  </si>
  <si>
    <t>բյուջետ. տող 4500
1.5. ԴՐԱՄԱՇՆՈՐՀՆԵՐ (տող4510+տող4520+տող4530+տող4540)</t>
  </si>
  <si>
    <r>
      <rPr>
        <b/>
        <sz val="12"/>
        <rFont val="GHEA Grapalat"/>
        <charset val="134"/>
      </rPr>
      <t>բյուջետ. տող 4600</t>
    </r>
    <r>
      <rPr>
        <sz val="12"/>
        <rFont val="GHEA Grapalat"/>
        <charset val="134"/>
      </rPr>
      <t xml:space="preserve">
1.6. ՍՈՑԻԱԼԱԿԱՆ ՆՊԱՍՏՆԵՐ ԵՎ ԿԵՆՍԱԹՈՇԱԿՆԵՐ (տող4610+տող4630+տող4640)1</t>
    </r>
  </si>
  <si>
    <r>
      <rPr>
        <b/>
        <sz val="12"/>
        <rFont val="GHEA Grapalat"/>
        <charset val="134"/>
      </rPr>
      <t>բյուջետ. տող 4700</t>
    </r>
    <r>
      <rPr>
        <sz val="12"/>
        <rFont val="GHEA Grapalat"/>
        <charset val="134"/>
      </rPr>
      <t xml:space="preserve">
1.7. ԱՅԼ ԾԱԽՍԵՐ (տող4710+տող4720+տող4730+տող4740+տող4750+տող4760+տող4770)</t>
    </r>
  </si>
  <si>
    <t>որից` 
ՊԱՀՈՒՍՏԱՅԻՆ ՄԻՋՈՑՆԵՐ (տող4771)</t>
  </si>
  <si>
    <r>
      <rPr>
        <sz val="12"/>
        <rFont val="GHEA Grapalat"/>
        <charset val="134"/>
      </rPr>
      <t xml:space="preserve"> </t>
    </r>
    <r>
      <rPr>
        <b/>
        <sz val="12"/>
        <rFont val="GHEA Grapalat"/>
        <charset val="134"/>
      </rPr>
      <t>(բյուջ. տող  5110)</t>
    </r>
    <r>
      <rPr>
        <sz val="12"/>
        <rFont val="GHEA Grapalat"/>
        <charset val="134"/>
      </rPr>
      <t xml:space="preserve">
ՇԵՆՔԵՐ ԵՎ ՇԻՆՈՒԹՅՈՒՆՆԵՐ               (տող5111+տող5112+տող5113)</t>
    </r>
  </si>
  <si>
    <r>
      <rPr>
        <b/>
        <sz val="12"/>
        <rFont val="GHEA Grapalat"/>
        <charset val="134"/>
      </rPr>
      <t xml:space="preserve"> (բյուջ. տող  5120+5130)</t>
    </r>
    <r>
      <rPr>
        <sz val="12"/>
        <rFont val="GHEA Grapalat"/>
        <charset val="134"/>
      </rPr>
      <t xml:space="preserve">
ՄԵՔԵՆԱՆԵՐ ԵՎ ՍԱՐՔԱՎՈՐՈՒՄՆԵՐ               (տող5121+ տող5122+տող5123)
ԱՅԼ ՀԻՄՆԱԿԱՆ ՄԻՋՈՑՆԵ    (տող 5131+տող 5132+տող 5133+ տող5134)</t>
    </r>
  </si>
  <si>
    <t xml:space="preserve"> ԸՆԴԱՄԵՆԸ </t>
  </si>
  <si>
    <t xml:space="preserve"> վարչական մաս</t>
  </si>
  <si>
    <t>ֆոնդային մաս</t>
  </si>
  <si>
    <r>
      <rPr>
        <b/>
        <sz val="12"/>
        <rFont val="GHEA Grapalat"/>
        <charset val="134"/>
      </rPr>
      <t xml:space="preserve">(տող 4110+ տող4120) </t>
    </r>
    <r>
      <rPr>
        <sz val="12"/>
        <rFont val="GHEA Grapalat"/>
        <charset val="134"/>
      </rPr>
      <t xml:space="preserve">ԴՐԱՄՈՎ ՎՃԱՐՎՈՂ ԱՇԽԱՏԱՎԱՐՁԵՐ ԵՎ ՀԱՎԵԼԱՎՃԱՐՆԵՐ (տող4111+տող4112+ տող4114)+ </t>
    </r>
    <r>
      <rPr>
        <b/>
        <sz val="12"/>
        <rFont val="GHEA Grapalat"/>
        <charset val="134"/>
      </rPr>
      <t>(տող4120)</t>
    </r>
  </si>
  <si>
    <r>
      <rPr>
        <b/>
        <sz val="12"/>
        <rFont val="GHEA Grapalat"/>
        <charset val="134"/>
      </rPr>
      <t>տող 4130</t>
    </r>
    <r>
      <rPr>
        <sz val="12"/>
        <rFont val="GHEA Grapalat"/>
        <charset val="134"/>
      </rPr>
      <t xml:space="preserve">
ՓԱՍՏԱՑԻ ՍՈՑԻԱԼԱԿԱՆ ԱՊԱՀՈՎՈՒԹՅԱՆ ՎՃԱՐՆԵՐ (տող4131)</t>
    </r>
  </si>
  <si>
    <r>
      <rPr>
        <b/>
        <sz val="12"/>
        <rFont val="GHEA Grapalat"/>
        <charset val="134"/>
      </rPr>
      <t>տող4212</t>
    </r>
    <r>
      <rPr>
        <sz val="12"/>
        <rFont val="GHEA Grapalat"/>
        <charset val="134"/>
      </rPr>
      <t xml:space="preserve">
 Էներգետիկ  ծառայություններ</t>
    </r>
  </si>
  <si>
    <r>
      <rPr>
        <b/>
        <sz val="12"/>
        <rFont val="GHEA Grapalat"/>
        <charset val="134"/>
      </rPr>
      <t>տող4213</t>
    </r>
    <r>
      <rPr>
        <sz val="12"/>
        <rFont val="GHEA Grapalat"/>
        <charset val="134"/>
      </rPr>
      <t xml:space="preserve">
Կոմունալ ծառայություններ</t>
    </r>
  </si>
  <si>
    <r>
      <rPr>
        <b/>
        <sz val="12"/>
        <rFont val="GHEA Grapalat"/>
        <charset val="134"/>
      </rPr>
      <t>տող4214</t>
    </r>
    <r>
      <rPr>
        <sz val="12"/>
        <rFont val="GHEA Grapalat"/>
        <charset val="134"/>
      </rPr>
      <t xml:space="preserve">
Կապի ծառայություններ</t>
    </r>
  </si>
  <si>
    <r>
      <rPr>
        <b/>
        <sz val="12"/>
        <rFont val="GHEA Grapalat"/>
        <charset val="134"/>
      </rPr>
      <t>տող 4220</t>
    </r>
    <r>
      <rPr>
        <sz val="12"/>
        <rFont val="GHEA Grapalat"/>
        <charset val="134"/>
      </rPr>
      <t xml:space="preserve">
 ԳՈՐԾՈՒՂՈՒՄՆԵՐԻ ԵՎ ՇՐՋԱԳԱՅՈՒԹՅՈՒՆՆԵՐԻ ԾԱԽՍԵՐ (տող4221+տող4222+տող4223)</t>
    </r>
  </si>
  <si>
    <r>
      <rPr>
        <b/>
        <sz val="12"/>
        <rFont val="GHEA Grapalat"/>
        <charset val="134"/>
      </rPr>
      <t>տող 4230</t>
    </r>
    <r>
      <rPr>
        <sz val="12"/>
        <rFont val="GHEA Grapalat"/>
        <charset val="134"/>
      </rPr>
      <t xml:space="preserve">
ՊԱՅՄԱՆԱԳՐԱՅԻՆ ԱՅԼ ԾԱՌԱՅՈՒԹՅՈՒՆՆԵՐԻ ՁԵՌՔ ԲԵՐՈՒՄ (տող4231+տող4232+տող4233+տող4234+տող4235+տող4236+տող4237+տող4238)</t>
    </r>
  </si>
  <si>
    <r>
      <rPr>
        <u/>
        <sz val="12"/>
        <rFont val="GHEA Grapalat"/>
        <charset val="134"/>
      </rPr>
      <t xml:space="preserve">որից՝ բյուջ </t>
    </r>
    <r>
      <rPr>
        <b/>
        <u/>
        <sz val="12"/>
        <rFont val="GHEA Grapalat"/>
        <charset val="134"/>
      </rPr>
      <t xml:space="preserve">տող. 4238 </t>
    </r>
    <r>
      <rPr>
        <sz val="12"/>
        <rFont val="GHEA Grapalat"/>
        <charset val="134"/>
      </rPr>
      <t xml:space="preserve">
 Ընդհանուր բնույթի այլ ծառայություններ</t>
    </r>
  </si>
  <si>
    <r>
      <rPr>
        <b/>
        <sz val="12"/>
        <rFont val="GHEA Grapalat"/>
        <charset val="134"/>
      </rPr>
      <t xml:space="preserve">բյուջ տող. 4250 </t>
    </r>
    <r>
      <rPr>
        <sz val="12"/>
        <rFont val="GHEA Grapalat"/>
        <charset val="134"/>
      </rPr>
      <t xml:space="preserve">
ԸՆԹԱՑԻԿ ՆՈՐՈԳՈՒՄ ԵՎ ՊԱՀՊԱՆՈՒՄ (ծառայություններ և նյութեր) (տող4251+տող4252)</t>
    </r>
  </si>
  <si>
    <r>
      <rPr>
        <b/>
        <sz val="12"/>
        <rFont val="GHEA Grapalat"/>
        <charset val="134"/>
      </rPr>
      <t xml:space="preserve">բյուջ տող. 4260 </t>
    </r>
    <r>
      <rPr>
        <sz val="12"/>
        <rFont val="GHEA Grapalat"/>
        <charset val="134"/>
      </rPr>
      <t xml:space="preserve">
 ՆՅՈՒԹԵՐ (տող4261+տող4262+տող4263+տող4264+տող4265+տող4266+տող4267+տող4268)</t>
    </r>
  </si>
  <si>
    <r>
      <rPr>
        <b/>
        <sz val="12"/>
        <rFont val="GHEA Grapalat"/>
        <charset val="134"/>
      </rPr>
      <t>բյուջետ. տող 4411</t>
    </r>
    <r>
      <rPr>
        <sz val="12"/>
        <rFont val="GHEA Grapalat"/>
        <charset val="134"/>
      </rPr>
      <t xml:space="preserve">
Սուբսիդիաներ ոչ-ֆինանսական պետական (hամայնքային) կազմակերպություններին 4511</t>
    </r>
  </si>
  <si>
    <r>
      <rPr>
        <b/>
        <sz val="12"/>
        <rFont val="GHEA Grapalat"/>
        <charset val="134"/>
      </rPr>
      <t>բյուջետ. տող 4531</t>
    </r>
    <r>
      <rPr>
        <sz val="12"/>
        <rFont val="GHEA Grapalat"/>
        <charset val="134"/>
      </rPr>
      <t xml:space="preserve">
- Ընթացիկ դրամաշնորհներ պետական և համայնքների ոչ առևտրային կազմակերպություններին 4637</t>
    </r>
  </si>
  <si>
    <t>տող 4771
 վարչական մաս</t>
  </si>
  <si>
    <t>տող 4771
ֆոնդային մաս</t>
  </si>
  <si>
    <t>այդ թվում` 
 (բյուջ. տող  4772)
այդ թվում` համայնքի բյուջեի վարչական մասի պահուստային ֆոնդից ֆոնդային մաս կատարվող հատկացումներ</t>
  </si>
  <si>
    <r>
      <rPr>
        <b/>
        <sz val="12"/>
        <rFont val="GHEA Grapalat"/>
        <charset val="134"/>
      </rPr>
      <t xml:space="preserve">  (տող 6410)</t>
    </r>
    <r>
      <rPr>
        <sz val="12"/>
        <rFont val="GHEA Grapalat"/>
        <charset val="134"/>
      </rPr>
      <t xml:space="preserve">
ՀՈՂԻ ԻՐԱՑՈՒՄԻՑ ՄՈՒՏՔԵՐ</t>
    </r>
  </si>
  <si>
    <t>տող 6420
ՕԳՏԱԿԱՐ ՀԱՆԱԾՈՆԵՐԻ ԻՐԱՑՈՒՄԻՑ ՄՈՒՏՔԵՐ
տող 6430
ԱՅԼ ԲՆԱԿԱՆ ԾԱԳՈՒՄ ՈՒՆԵՑՈՂ ՀԻՄՆԱԿԱՆ ՄԻՋՈՑՆԵՐԻ ԻՐՑՈՒՄԻՑ ՄՈՒՏՔԵՐ
տող 6440 
ՈՉ ՆՅՈՒԹԱԿԱՆ ՉԱՐՏԱԴՐՎԱԾ ԱԿՏԻՎՆԵՐԻ ԻՐԱՑՈՒՄԻՑ ՄՈՒՏՔԵՐ</t>
  </si>
  <si>
    <t>տարեկան    ճշտված պլան</t>
  </si>
  <si>
    <t>փաստ</t>
  </si>
  <si>
    <t>տարեկան ճշտված պլան</t>
  </si>
  <si>
    <t>Վաղարշապատ</t>
  </si>
  <si>
    <t>Արաքս</t>
  </si>
  <si>
    <t>Փարաքար</t>
  </si>
  <si>
    <t>Ֆերիկ</t>
  </si>
  <si>
    <t>Արմավիր</t>
  </si>
  <si>
    <t>Մեծամոր</t>
  </si>
  <si>
    <t>Բաղրամյան</t>
  </si>
  <si>
    <t>ԸՆԴԱՄԵՆԸ</t>
  </si>
  <si>
    <t>2026թ. II եռամսյակ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</si>
</sst>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#\ ##0.0"/>
    <numFmt numFmtId="169" formatCode="0.0"/>
    <numFmt numFmtId="170" formatCode="#\ ##0.00"/>
    <numFmt numFmtId="171" formatCode="#\ ##0"/>
    <numFmt numFmtId="172" formatCode="0.0_ "/>
  </numFmts>
  <fonts count="8">
    <font>
      <sz val="11"/>
      <color theme="1"/>
      <name val="Calibri"/>
      <charset val="204"/>
      <scheme val="minor"/>
    </font>
    <font>
      <sz val="12"/>
      <name val="GHEA Grapalat"/>
      <charset val="134"/>
    </font>
    <font>
      <b/>
      <sz val="12"/>
      <name val="GHEA Grapalat"/>
      <charset val="134"/>
    </font>
    <font>
      <sz val="12"/>
      <name val="GHEA Grapalat"/>
      <charset val="204"/>
    </font>
    <font>
      <sz val="11"/>
      <name val="GHEA Grapalat"/>
      <charset val="134"/>
    </font>
    <font>
      <sz val="11"/>
      <color theme="1"/>
      <name val="Calibri"/>
      <charset val="134"/>
      <scheme val="minor"/>
    </font>
    <font>
      <u/>
      <sz val="12"/>
      <name val="GHEA Grapalat"/>
      <charset val="134"/>
    </font>
    <font>
      <b/>
      <u/>
      <sz val="12"/>
      <name val="GHEA Grapalat"/>
      <charset val="134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1" fillId="0" borderId="0" xfId="0" applyFont="1" applyFill="1" applyAlignment="1"/>
    <xf numFmtId="168" fontId="1" fillId="0" borderId="0" xfId="0" applyNumberFormat="1" applyFont="1" applyFill="1" applyAlignment="1">
      <alignment horizontal="right"/>
    </xf>
    <xf numFmtId="168" fontId="2" fillId="2" borderId="0" xfId="0" applyNumberFormat="1" applyFont="1" applyFill="1" applyAlignment="1">
      <alignment horizontal="right"/>
    </xf>
    <xf numFmtId="0" fontId="1" fillId="0" borderId="0" xfId="0" applyFont="1" applyFill="1" applyBorder="1" applyAlignment="1"/>
    <xf numFmtId="0" fontId="1" fillId="3" borderId="0" xfId="0" applyFont="1" applyFill="1" applyAlignment="1"/>
    <xf numFmtId="0" fontId="1" fillId="0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169" fontId="1" fillId="3" borderId="0" xfId="0" applyNumberFormat="1" applyFont="1" applyFill="1" applyAlignment="1"/>
    <xf numFmtId="0" fontId="1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70" fontId="1" fillId="8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171" fontId="1" fillId="4" borderId="2" xfId="0" applyNumberFormat="1" applyFont="1" applyFill="1" applyBorder="1" applyAlignment="1">
      <alignment horizontal="center" vertical="center" wrapText="1"/>
    </xf>
    <xf numFmtId="168" fontId="1" fillId="3" borderId="8" xfId="0" applyNumberFormat="1" applyFont="1" applyFill="1" applyBorder="1" applyAlignment="1">
      <alignment horizontal="lef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168" fontId="2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 wrapText="1"/>
    </xf>
    <xf numFmtId="169" fontId="3" fillId="11" borderId="2" xfId="0" applyNumberFormat="1" applyFont="1" applyFill="1" applyBorder="1" applyAlignment="1"/>
    <xf numFmtId="168" fontId="1" fillId="0" borderId="12" xfId="0" applyNumberFormat="1" applyFont="1" applyFill="1" applyBorder="1" applyAlignment="1" applyProtection="1">
      <alignment vertical="center" wrapText="1"/>
    </xf>
    <xf numFmtId="168" fontId="1" fillId="0" borderId="2" xfId="0" applyNumberFormat="1" applyFont="1" applyFill="1" applyBorder="1" applyAlignment="1" applyProtection="1">
      <alignment vertical="center" wrapText="1"/>
    </xf>
    <xf numFmtId="169" fontId="1" fillId="11" borderId="2" xfId="0" applyNumberFormat="1" applyFont="1" applyFill="1" applyBorder="1" applyAlignment="1"/>
    <xf numFmtId="172" fontId="1" fillId="0" borderId="2" xfId="0" applyNumberFormat="1" applyFont="1" applyFill="1" applyBorder="1" applyAlignment="1"/>
    <xf numFmtId="172" fontId="1" fillId="0" borderId="2" xfId="0" applyNumberFormat="1" applyFont="1" applyFill="1" applyBorder="1" applyAlignment="1" applyProtection="1">
      <alignment vertical="center" wrapText="1"/>
    </xf>
    <xf numFmtId="168" fontId="1" fillId="0" borderId="2" xfId="0" applyNumberFormat="1" applyFont="1" applyFill="1" applyBorder="1" applyAlignment="1">
      <alignment horizontal="right"/>
    </xf>
    <xf numFmtId="168" fontId="1" fillId="11" borderId="2" xfId="0" applyNumberFormat="1" applyFont="1" applyFill="1" applyBorder="1" applyAlignment="1"/>
    <xf numFmtId="172" fontId="1" fillId="0" borderId="0" xfId="0" applyNumberFormat="1" applyFont="1" applyFill="1" applyAlignment="1"/>
    <xf numFmtId="172" fontId="1" fillId="0" borderId="2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8" fontId="4" fillId="0" borderId="2" xfId="1" applyNumberFormat="1" applyFont="1" applyFill="1" applyBorder="1" applyAlignment="1" applyProtection="1">
      <alignment vertical="center" wrapText="1"/>
    </xf>
    <xf numFmtId="0" fontId="1" fillId="0" borderId="0" xfId="0" applyFont="1" applyFill="1" applyAlignment="1">
      <alignment wrapText="1"/>
    </xf>
    <xf numFmtId="168" fontId="2" fillId="0" borderId="2" xfId="0" applyNumberFormat="1" applyFont="1" applyFill="1" applyBorder="1" applyAlignment="1"/>
    <xf numFmtId="172" fontId="2" fillId="0" borderId="2" xfId="0" applyNumberFormat="1" applyFont="1" applyFill="1" applyBorder="1" applyAlignment="1"/>
    <xf numFmtId="0" fontId="1" fillId="0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0" fontId="1" fillId="10" borderId="8" xfId="0" applyNumberFormat="1" applyFont="1" applyFill="1" applyBorder="1" applyAlignment="1">
      <alignment horizontal="center" vertical="center" wrapText="1"/>
    </xf>
    <xf numFmtId="170" fontId="1" fillId="10" borderId="9" xfId="0" applyNumberFormat="1" applyFont="1" applyFill="1" applyBorder="1" applyAlignment="1">
      <alignment horizontal="center" vertical="center" wrapText="1"/>
    </xf>
    <xf numFmtId="170" fontId="1" fillId="10" borderId="12" xfId="0" applyNumberFormat="1" applyFont="1" applyFill="1" applyBorder="1" applyAlignment="1">
      <alignment horizontal="center" vertical="center" wrapText="1"/>
    </xf>
    <xf numFmtId="170" fontId="1" fillId="12" borderId="9" xfId="0" applyNumberFormat="1" applyFont="1" applyFill="1" applyBorder="1" applyAlignment="1">
      <alignment horizontal="center" vertical="center" wrapText="1"/>
    </xf>
    <xf numFmtId="170" fontId="1" fillId="7" borderId="8" xfId="0" applyNumberFormat="1" applyFont="1" applyFill="1" applyBorder="1" applyAlignment="1">
      <alignment horizontal="center" vertical="center" wrapText="1"/>
    </xf>
    <xf numFmtId="170" fontId="1" fillId="7" borderId="9" xfId="0" applyNumberFormat="1" applyFont="1" applyFill="1" applyBorder="1" applyAlignment="1">
      <alignment horizontal="center" vertical="center" wrapText="1"/>
    </xf>
    <xf numFmtId="170" fontId="1" fillId="7" borderId="12" xfId="0" applyNumberFormat="1" applyFont="1" applyFill="1" applyBorder="1" applyAlignment="1">
      <alignment horizontal="center" vertical="center" wrapText="1"/>
    </xf>
    <xf numFmtId="170" fontId="1" fillId="13" borderId="8" xfId="0" applyNumberFormat="1" applyFont="1" applyFill="1" applyBorder="1" applyAlignment="1">
      <alignment horizontal="center" vertical="center" wrapText="1"/>
    </xf>
    <xf numFmtId="170" fontId="1" fillId="13" borderId="9" xfId="0" applyNumberFormat="1" applyFont="1" applyFill="1" applyBorder="1" applyAlignment="1">
      <alignment horizontal="center" vertical="center" wrapText="1"/>
    </xf>
    <xf numFmtId="170" fontId="1" fillId="0" borderId="2" xfId="0" applyNumberFormat="1" applyFont="1" applyFill="1" applyBorder="1" applyAlignment="1">
      <alignment horizontal="center" vertical="center" wrapText="1"/>
    </xf>
    <xf numFmtId="170" fontId="1" fillId="0" borderId="8" xfId="0" applyNumberFormat="1" applyFont="1" applyFill="1" applyBorder="1" applyAlignment="1">
      <alignment horizontal="center" vertical="center" wrapText="1"/>
    </xf>
    <xf numFmtId="170" fontId="1" fillId="0" borderId="9" xfId="0" applyNumberFormat="1" applyFont="1" applyFill="1" applyBorder="1" applyAlignment="1">
      <alignment horizontal="center" vertical="center" wrapText="1"/>
    </xf>
    <xf numFmtId="170" fontId="1" fillId="0" borderId="12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 applyProtection="1">
      <alignment horizontal="left" vertical="center" wrapText="1"/>
    </xf>
    <xf numFmtId="0" fontId="1" fillId="0" borderId="9" xfId="0" applyFont="1" applyFill="1" applyBorder="1" applyAlignment="1" applyProtection="1">
      <alignment horizontal="left" vertical="center" wrapText="1"/>
    </xf>
    <xf numFmtId="0" fontId="1" fillId="0" borderId="12" xfId="0" applyFont="1" applyFill="1" applyBorder="1" applyAlignment="1" applyProtection="1">
      <alignment horizontal="left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1" fillId="7" borderId="8" xfId="0" applyFont="1" applyFill="1" applyBorder="1" applyAlignment="1" applyProtection="1">
      <alignment horizontal="center" vertical="center" wrapText="1"/>
    </xf>
    <xf numFmtId="0" fontId="1" fillId="7" borderId="12" xfId="0" applyFont="1" applyFill="1" applyBorder="1" applyAlignment="1" applyProtection="1">
      <alignment horizontal="center" vertical="center" wrapText="1"/>
    </xf>
    <xf numFmtId="0" fontId="1" fillId="5" borderId="8" xfId="0" applyNumberFormat="1" applyFont="1" applyFill="1" applyBorder="1" applyAlignment="1" applyProtection="1">
      <alignment horizontal="center" vertical="center" wrapText="1"/>
    </xf>
    <xf numFmtId="0" fontId="1" fillId="5" borderId="12" xfId="0" applyNumberFormat="1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 wrapText="1"/>
    </xf>
    <xf numFmtId="168" fontId="2" fillId="2" borderId="2" xfId="0" applyNumberFormat="1" applyFont="1" applyFill="1" applyBorder="1" applyAlignment="1">
      <alignment horizontal="center" vertical="center" wrapText="1"/>
    </xf>
    <xf numFmtId="168" fontId="2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5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5" borderId="5" xfId="0" applyNumberFormat="1" applyFont="1" applyFill="1" applyBorder="1" applyAlignment="1" applyProtection="1">
      <alignment horizontal="center" vertical="center" wrapText="1"/>
    </xf>
    <xf numFmtId="0" fontId="1" fillId="5" borderId="6" xfId="0" applyNumberFormat="1" applyFont="1" applyFill="1" applyBorder="1" applyAlignment="1" applyProtection="1">
      <alignment horizontal="center" vertical="center" wrapText="1"/>
    </xf>
    <xf numFmtId="0" fontId="1" fillId="5" borderId="0" xfId="0" applyNumberFormat="1" applyFont="1" applyFill="1" applyBorder="1" applyAlignment="1" applyProtection="1">
      <alignment horizontal="center" vertical="center" wrapText="1"/>
    </xf>
    <xf numFmtId="0" fontId="1" fillId="5" borderId="7" xfId="0" applyNumberFormat="1" applyFont="1" applyFill="1" applyBorder="1" applyAlignment="1" applyProtection="1">
      <alignment horizontal="center" vertical="center" wrapText="1"/>
    </xf>
    <xf numFmtId="170" fontId="1" fillId="0" borderId="3" xfId="0" applyNumberFormat="1" applyFont="1" applyFill="1" applyBorder="1" applyAlignment="1">
      <alignment horizontal="center" vertical="center" wrapText="1"/>
    </xf>
    <xf numFmtId="170" fontId="1" fillId="0" borderId="5" xfId="0" applyNumberFormat="1" applyFont="1" applyFill="1" applyBorder="1" applyAlignment="1">
      <alignment horizontal="center" vertical="center" wrapText="1"/>
    </xf>
    <xf numFmtId="170" fontId="1" fillId="0" borderId="6" xfId="0" applyNumberFormat="1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 wrapText="1"/>
    </xf>
    <xf numFmtId="170" fontId="1" fillId="0" borderId="10" xfId="0" applyNumberFormat="1" applyFont="1" applyFill="1" applyBorder="1" applyAlignment="1">
      <alignment horizontal="center" vertical="center" wrapText="1"/>
    </xf>
    <xf numFmtId="170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169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 applyProtection="1">
      <alignment horizontal="right" vertical="center" wrapText="1"/>
    </xf>
    <xf numFmtId="168" fontId="4" fillId="0" borderId="2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23"/>
  <sheetViews>
    <sheetView tabSelected="1" workbookViewId="0">
      <pane xSplit="2" ySplit="10" topLeftCell="C11" activePane="bottomRight" state="frozen"/>
      <selection pane="topRight"/>
      <selection pane="bottomLeft"/>
      <selection pane="bottomRight" activeCell="C11" sqref="C11"/>
    </sheetView>
  </sheetViews>
  <sheetFormatPr defaultColWidth="17" defaultRowHeight="17.399999999999999"/>
  <cols>
    <col min="1" max="1" width="4.109375" style="1" customWidth="1"/>
    <col min="2" max="2" width="18.21875" style="5" customWidth="1"/>
    <col min="3" max="16384" width="17" style="1"/>
  </cols>
  <sheetData>
    <row r="1" spans="1:66">
      <c r="A1" s="6"/>
      <c r="B1" s="7"/>
      <c r="C1" s="6"/>
      <c r="D1" s="6"/>
      <c r="E1" s="6"/>
      <c r="F1" s="6"/>
      <c r="G1" s="6" t="s">
        <v>0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28"/>
      <c r="AJ1" s="28"/>
    </row>
    <row r="2" spans="1:66">
      <c r="A2" s="34" t="s">
        <v>1</v>
      </c>
      <c r="B2" s="35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</row>
    <row r="3" spans="1:66">
      <c r="B3" s="8"/>
      <c r="D3" s="36" t="s">
        <v>55</v>
      </c>
      <c r="E3" s="36"/>
      <c r="F3" s="36"/>
      <c r="G3" s="36"/>
      <c r="H3" s="36"/>
      <c r="I3" s="36"/>
      <c r="N3" s="1" t="s">
        <v>2</v>
      </c>
      <c r="W3" s="37"/>
      <c r="X3" s="37"/>
      <c r="AG3" s="36"/>
      <c r="AH3" s="36"/>
      <c r="AI3" s="29"/>
      <c r="AJ3" s="29"/>
    </row>
    <row r="4" spans="1:66">
      <c r="A4" s="69" t="s">
        <v>3</v>
      </c>
      <c r="B4" s="70" t="s">
        <v>4</v>
      </c>
      <c r="C4" s="71"/>
      <c r="D4" s="72"/>
      <c r="E4" s="72"/>
      <c r="F4" s="72"/>
      <c r="G4" s="72"/>
      <c r="H4" s="73"/>
      <c r="I4" s="38" t="s">
        <v>5</v>
      </c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40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</row>
    <row r="5" spans="1:66">
      <c r="A5" s="69"/>
      <c r="B5" s="70"/>
      <c r="C5" s="74"/>
      <c r="D5" s="75"/>
      <c r="E5" s="75"/>
      <c r="F5" s="75"/>
      <c r="G5" s="75"/>
      <c r="H5" s="76"/>
      <c r="I5" s="42" t="s">
        <v>6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4"/>
      <c r="BC5" s="45" t="s">
        <v>7</v>
      </c>
      <c r="BD5" s="46"/>
      <c r="BE5" s="46"/>
      <c r="BF5" s="46"/>
      <c r="BG5" s="46"/>
      <c r="BH5" s="46"/>
      <c r="BI5" s="47" t="s">
        <v>8</v>
      </c>
      <c r="BJ5" s="47"/>
      <c r="BK5" s="47"/>
      <c r="BL5" s="47"/>
      <c r="BM5" s="47"/>
      <c r="BN5" s="47"/>
    </row>
    <row r="6" spans="1:66">
      <c r="A6" s="69"/>
      <c r="B6" s="70"/>
      <c r="C6" s="74"/>
      <c r="D6" s="75"/>
      <c r="E6" s="75"/>
      <c r="F6" s="75"/>
      <c r="G6" s="75"/>
      <c r="H6" s="76"/>
      <c r="I6" s="48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50"/>
      <c r="BC6" s="48"/>
      <c r="BD6" s="49"/>
      <c r="BE6" s="49"/>
      <c r="BF6" s="49"/>
      <c r="BG6" s="47" t="s">
        <v>9</v>
      </c>
      <c r="BH6" s="47"/>
      <c r="BI6" s="77" t="s">
        <v>10</v>
      </c>
      <c r="BJ6" s="78"/>
      <c r="BK6" s="47" t="s">
        <v>11</v>
      </c>
      <c r="BL6" s="47"/>
      <c r="BM6" s="47"/>
      <c r="BN6" s="47"/>
    </row>
    <row r="7" spans="1:66">
      <c r="A7" s="69"/>
      <c r="B7" s="70"/>
      <c r="C7" s="74"/>
      <c r="D7" s="75"/>
      <c r="E7" s="75"/>
      <c r="F7" s="75"/>
      <c r="G7" s="75"/>
      <c r="H7" s="76"/>
      <c r="I7" s="47" t="s">
        <v>12</v>
      </c>
      <c r="J7" s="47"/>
      <c r="K7" s="47"/>
      <c r="L7" s="47"/>
      <c r="M7" s="83" t="s">
        <v>13</v>
      </c>
      <c r="N7" s="84"/>
      <c r="O7" s="51" t="s">
        <v>14</v>
      </c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3"/>
      <c r="AE7" s="83" t="s">
        <v>15</v>
      </c>
      <c r="AF7" s="84"/>
      <c r="AG7" s="83" t="s">
        <v>16</v>
      </c>
      <c r="AH7" s="84"/>
      <c r="AI7" s="54" t="s">
        <v>17</v>
      </c>
      <c r="AJ7" s="55"/>
      <c r="AK7" s="87" t="s">
        <v>18</v>
      </c>
      <c r="AL7" s="60"/>
      <c r="AM7" s="54" t="s">
        <v>17</v>
      </c>
      <c r="AN7" s="55"/>
      <c r="AO7" s="60" t="s">
        <v>19</v>
      </c>
      <c r="AP7" s="60"/>
      <c r="AQ7" s="54" t="s">
        <v>20</v>
      </c>
      <c r="AR7" s="56"/>
      <c r="AS7" s="56"/>
      <c r="AT7" s="56"/>
      <c r="AU7" s="56"/>
      <c r="AV7" s="55"/>
      <c r="AW7" s="54" t="s">
        <v>21</v>
      </c>
      <c r="AX7" s="56"/>
      <c r="AY7" s="56"/>
      <c r="AZ7" s="56"/>
      <c r="BA7" s="56"/>
      <c r="BB7" s="55"/>
      <c r="BC7" s="77" t="s">
        <v>22</v>
      </c>
      <c r="BD7" s="78"/>
      <c r="BE7" s="77" t="s">
        <v>23</v>
      </c>
      <c r="BF7" s="78"/>
      <c r="BG7" s="47"/>
      <c r="BH7" s="47"/>
      <c r="BI7" s="79"/>
      <c r="BJ7" s="80"/>
      <c r="BK7" s="47"/>
      <c r="BL7" s="47"/>
      <c r="BM7" s="47"/>
      <c r="BN7" s="47"/>
    </row>
    <row r="8" spans="1:66" ht="94.05" customHeight="1">
      <c r="A8" s="69"/>
      <c r="B8" s="70"/>
      <c r="C8" s="57" t="s">
        <v>24</v>
      </c>
      <c r="D8" s="57"/>
      <c r="E8" s="58" t="s">
        <v>25</v>
      </c>
      <c r="F8" s="58"/>
      <c r="G8" s="59" t="s">
        <v>26</v>
      </c>
      <c r="H8" s="59"/>
      <c r="I8" s="60" t="s">
        <v>27</v>
      </c>
      <c r="J8" s="60"/>
      <c r="K8" s="60" t="s">
        <v>28</v>
      </c>
      <c r="L8" s="60"/>
      <c r="M8" s="85"/>
      <c r="N8" s="86"/>
      <c r="O8" s="61" t="s">
        <v>29</v>
      </c>
      <c r="P8" s="55"/>
      <c r="Q8" s="54" t="s">
        <v>30</v>
      </c>
      <c r="R8" s="55"/>
      <c r="S8" s="61" t="s">
        <v>31</v>
      </c>
      <c r="T8" s="55"/>
      <c r="U8" s="61" t="s">
        <v>32</v>
      </c>
      <c r="V8" s="55"/>
      <c r="W8" s="61" t="s">
        <v>33</v>
      </c>
      <c r="X8" s="55"/>
      <c r="Y8" s="62" t="s">
        <v>34</v>
      </c>
      <c r="Z8" s="63"/>
      <c r="AA8" s="54" t="s">
        <v>35</v>
      </c>
      <c r="AB8" s="55"/>
      <c r="AC8" s="54" t="s">
        <v>36</v>
      </c>
      <c r="AD8" s="55"/>
      <c r="AE8" s="85"/>
      <c r="AF8" s="86"/>
      <c r="AG8" s="85"/>
      <c r="AH8" s="86"/>
      <c r="AI8" s="54" t="s">
        <v>37</v>
      </c>
      <c r="AJ8" s="55"/>
      <c r="AK8" s="60"/>
      <c r="AL8" s="60"/>
      <c r="AM8" s="54" t="s">
        <v>38</v>
      </c>
      <c r="AN8" s="55"/>
      <c r="AO8" s="60"/>
      <c r="AP8" s="60"/>
      <c r="AQ8" s="57" t="s">
        <v>24</v>
      </c>
      <c r="AR8" s="57"/>
      <c r="AS8" s="57" t="s">
        <v>25</v>
      </c>
      <c r="AT8" s="57"/>
      <c r="AU8" s="57" t="s">
        <v>26</v>
      </c>
      <c r="AV8" s="57"/>
      <c r="AW8" s="57" t="s">
        <v>39</v>
      </c>
      <c r="AX8" s="57"/>
      <c r="AY8" s="64" t="s">
        <v>40</v>
      </c>
      <c r="AZ8" s="65"/>
      <c r="BA8" s="66" t="s">
        <v>41</v>
      </c>
      <c r="BB8" s="66"/>
      <c r="BC8" s="81"/>
      <c r="BD8" s="82"/>
      <c r="BE8" s="81"/>
      <c r="BF8" s="82"/>
      <c r="BG8" s="47"/>
      <c r="BH8" s="47"/>
      <c r="BI8" s="81"/>
      <c r="BJ8" s="82"/>
      <c r="BK8" s="47" t="s">
        <v>42</v>
      </c>
      <c r="BL8" s="47"/>
      <c r="BM8" s="47" t="s">
        <v>43</v>
      </c>
      <c r="BN8" s="47"/>
    </row>
    <row r="9" spans="1:66" ht="37.950000000000003" customHeight="1">
      <c r="A9" s="69"/>
      <c r="B9" s="70"/>
      <c r="C9" s="11" t="s">
        <v>44</v>
      </c>
      <c r="D9" s="12" t="s">
        <v>45</v>
      </c>
      <c r="E9" s="11" t="s">
        <v>46</v>
      </c>
      <c r="F9" s="12" t="s">
        <v>45</v>
      </c>
      <c r="G9" s="11" t="s">
        <v>46</v>
      </c>
      <c r="H9" s="12" t="s">
        <v>45</v>
      </c>
      <c r="I9" s="11" t="s">
        <v>46</v>
      </c>
      <c r="J9" s="12" t="s">
        <v>45</v>
      </c>
      <c r="K9" s="11" t="s">
        <v>46</v>
      </c>
      <c r="L9" s="12" t="s">
        <v>45</v>
      </c>
      <c r="M9" s="11" t="s">
        <v>46</v>
      </c>
      <c r="N9" s="12" t="s">
        <v>45</v>
      </c>
      <c r="O9" s="11" t="s">
        <v>46</v>
      </c>
      <c r="P9" s="12" t="s">
        <v>45</v>
      </c>
      <c r="Q9" s="11" t="s">
        <v>46</v>
      </c>
      <c r="R9" s="12" t="s">
        <v>45</v>
      </c>
      <c r="S9" s="11" t="s">
        <v>46</v>
      </c>
      <c r="T9" s="12" t="s">
        <v>45</v>
      </c>
      <c r="U9" s="11" t="s">
        <v>46</v>
      </c>
      <c r="V9" s="12" t="s">
        <v>45</v>
      </c>
      <c r="W9" s="11" t="s">
        <v>46</v>
      </c>
      <c r="X9" s="12" t="s">
        <v>45</v>
      </c>
      <c r="Y9" s="11" t="s">
        <v>46</v>
      </c>
      <c r="Z9" s="12" t="s">
        <v>45</v>
      </c>
      <c r="AA9" s="11" t="s">
        <v>46</v>
      </c>
      <c r="AB9" s="12" t="s">
        <v>45</v>
      </c>
      <c r="AC9" s="11" t="s">
        <v>46</v>
      </c>
      <c r="AD9" s="12" t="s">
        <v>45</v>
      </c>
      <c r="AE9" s="11" t="s">
        <v>46</v>
      </c>
      <c r="AF9" s="12" t="s">
        <v>45</v>
      </c>
      <c r="AG9" s="11" t="s">
        <v>46</v>
      </c>
      <c r="AH9" s="12" t="s">
        <v>45</v>
      </c>
      <c r="AI9" s="11" t="s">
        <v>46</v>
      </c>
      <c r="AJ9" s="12" t="s">
        <v>45</v>
      </c>
      <c r="AK9" s="11" t="s">
        <v>46</v>
      </c>
      <c r="AL9" s="12" t="s">
        <v>45</v>
      </c>
      <c r="AM9" s="11" t="s">
        <v>44</v>
      </c>
      <c r="AN9" s="12" t="s">
        <v>45</v>
      </c>
      <c r="AO9" s="11" t="s">
        <v>46</v>
      </c>
      <c r="AP9" s="12" t="s">
        <v>45</v>
      </c>
      <c r="AQ9" s="11" t="s">
        <v>46</v>
      </c>
      <c r="AR9" s="12" t="s">
        <v>45</v>
      </c>
      <c r="AS9" s="11" t="s">
        <v>46</v>
      </c>
      <c r="AT9" s="12" t="s">
        <v>45</v>
      </c>
      <c r="AU9" s="11" t="s">
        <v>46</v>
      </c>
      <c r="AV9" s="12" t="s">
        <v>45</v>
      </c>
      <c r="AW9" s="11" t="s">
        <v>46</v>
      </c>
      <c r="AX9" s="12" t="s">
        <v>45</v>
      </c>
      <c r="AY9" s="11" t="s">
        <v>46</v>
      </c>
      <c r="AZ9" s="12" t="s">
        <v>45</v>
      </c>
      <c r="BA9" s="11" t="s">
        <v>46</v>
      </c>
      <c r="BB9" s="12" t="s">
        <v>45</v>
      </c>
      <c r="BC9" s="11" t="s">
        <v>46</v>
      </c>
      <c r="BD9" s="12" t="s">
        <v>45</v>
      </c>
      <c r="BE9" s="11" t="s">
        <v>46</v>
      </c>
      <c r="BF9" s="12" t="s">
        <v>45</v>
      </c>
      <c r="BG9" s="11" t="s">
        <v>46</v>
      </c>
      <c r="BH9" s="12" t="s">
        <v>45</v>
      </c>
      <c r="BI9" s="11" t="s">
        <v>46</v>
      </c>
      <c r="BJ9" s="12" t="s">
        <v>45</v>
      </c>
      <c r="BK9" s="11" t="s">
        <v>46</v>
      </c>
      <c r="BL9" s="12" t="s">
        <v>45</v>
      </c>
      <c r="BM9" s="11" t="s">
        <v>46</v>
      </c>
      <c r="BN9" s="12" t="s">
        <v>45</v>
      </c>
    </row>
    <row r="10" spans="1:66">
      <c r="A10" s="9"/>
      <c r="B10" s="10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/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9">
        <v>33</v>
      </c>
      <c r="AI10" s="9">
        <v>34</v>
      </c>
      <c r="AJ10" s="9">
        <v>35</v>
      </c>
      <c r="AK10" s="9">
        <v>36</v>
      </c>
      <c r="AL10" s="9">
        <v>37</v>
      </c>
      <c r="AM10" s="9">
        <v>38</v>
      </c>
      <c r="AN10" s="9">
        <v>39</v>
      </c>
      <c r="AO10" s="9">
        <v>40</v>
      </c>
      <c r="AP10" s="9">
        <v>41</v>
      </c>
      <c r="AQ10" s="9"/>
      <c r="AR10" s="9"/>
      <c r="AS10" s="9">
        <v>42</v>
      </c>
      <c r="AT10" s="9">
        <v>43</v>
      </c>
      <c r="AU10" s="9"/>
      <c r="AV10" s="9"/>
      <c r="AW10" s="9">
        <v>46</v>
      </c>
      <c r="AX10" s="9">
        <v>47</v>
      </c>
      <c r="AY10" s="9">
        <v>48</v>
      </c>
      <c r="AZ10" s="9">
        <v>49</v>
      </c>
      <c r="BA10" s="9">
        <v>50</v>
      </c>
      <c r="BB10" s="9">
        <v>51</v>
      </c>
      <c r="BC10" s="9">
        <v>52</v>
      </c>
      <c r="BD10" s="9">
        <v>53</v>
      </c>
      <c r="BE10" s="9">
        <v>54</v>
      </c>
      <c r="BF10" s="9">
        <v>55</v>
      </c>
      <c r="BG10" s="9">
        <v>56</v>
      </c>
      <c r="BH10" s="9">
        <v>57</v>
      </c>
      <c r="BI10" s="9">
        <v>58</v>
      </c>
      <c r="BJ10" s="9">
        <v>59</v>
      </c>
      <c r="BK10" s="9">
        <v>60</v>
      </c>
      <c r="BL10" s="9">
        <v>61</v>
      </c>
      <c r="BM10" s="9">
        <v>62</v>
      </c>
      <c r="BN10" s="9">
        <v>63</v>
      </c>
    </row>
    <row r="11" spans="1:66" s="2" customFormat="1" ht="22.2" customHeight="1">
      <c r="A11" s="13">
        <v>1</v>
      </c>
      <c r="B11" s="14" t="s">
        <v>47</v>
      </c>
      <c r="C11" s="15">
        <f t="shared" ref="C11:D17" si="0">E11+G11-BA11</f>
        <v>8309300.3000000007</v>
      </c>
      <c r="D11" s="15">
        <f t="shared" si="0"/>
        <v>2866037.8</v>
      </c>
      <c r="E11" s="15">
        <f t="shared" ref="E11:F17" si="1">I11+K11+M11+AE11+AG11+AK11+AO11+AS11</f>
        <v>5549956.5999999996</v>
      </c>
      <c r="F11" s="15">
        <f t="shared" si="1"/>
        <v>2178524.5</v>
      </c>
      <c r="G11" s="15">
        <f t="shared" ref="G11:H17" si="2">AY11+BC11+BE11+BG11+BI11+BK11+BM11</f>
        <v>2943039.7</v>
      </c>
      <c r="H11" s="15">
        <f t="shared" si="2"/>
        <v>871209.3</v>
      </c>
      <c r="I11" s="18">
        <v>1756205</v>
      </c>
      <c r="J11" s="19">
        <v>784835.3</v>
      </c>
      <c r="K11" s="15"/>
      <c r="L11" s="15"/>
      <c r="M11" s="15">
        <v>1343485</v>
      </c>
      <c r="N11" s="20">
        <v>421466.3</v>
      </c>
      <c r="O11" s="21">
        <v>231368.8</v>
      </c>
      <c r="P11" s="20">
        <v>102619.5</v>
      </c>
      <c r="Q11" s="21">
        <v>55083.4</v>
      </c>
      <c r="R11" s="20">
        <v>21344.400000000001</v>
      </c>
      <c r="S11" s="25">
        <v>12674</v>
      </c>
      <c r="T11" s="20">
        <v>3974.6</v>
      </c>
      <c r="U11" s="15">
        <v>19000</v>
      </c>
      <c r="V11" s="20">
        <v>4514.3999999999996</v>
      </c>
      <c r="W11" s="15">
        <v>328500</v>
      </c>
      <c r="X11" s="88">
        <v>93856.6</v>
      </c>
      <c r="Y11" s="15">
        <v>314500</v>
      </c>
      <c r="Z11" s="20">
        <v>92461.3</v>
      </c>
      <c r="AA11" s="21">
        <v>251400</v>
      </c>
      <c r="AB11" s="20">
        <v>51166.7</v>
      </c>
      <c r="AC11" s="15">
        <v>368658.8</v>
      </c>
      <c r="AD11" s="20">
        <v>130419.8</v>
      </c>
      <c r="AE11" s="15">
        <v>0</v>
      </c>
      <c r="AF11" s="15"/>
      <c r="AG11" s="15">
        <v>1914460.6</v>
      </c>
      <c r="AH11" s="20">
        <v>668256.80000000005</v>
      </c>
      <c r="AI11" s="15">
        <v>1914460.6</v>
      </c>
      <c r="AJ11" s="20">
        <v>668256.80000000005</v>
      </c>
      <c r="AK11" s="15">
        <v>10600</v>
      </c>
      <c r="AL11" s="20">
        <v>1729.3</v>
      </c>
      <c r="AM11" s="15">
        <v>9000</v>
      </c>
      <c r="AN11" s="20">
        <v>1729.3</v>
      </c>
      <c r="AO11" s="15">
        <v>59960</v>
      </c>
      <c r="AP11" s="20">
        <v>27225.200000000001</v>
      </c>
      <c r="AQ11" s="15">
        <f t="shared" ref="AQ11:AR17" si="3">AS11+AU11-BA11</f>
        <v>281550</v>
      </c>
      <c r="AR11" s="15">
        <f t="shared" si="3"/>
        <v>91315.599999999977</v>
      </c>
      <c r="AS11" s="15">
        <v>465246</v>
      </c>
      <c r="AT11" s="20">
        <v>275011.59999999998</v>
      </c>
      <c r="AU11" s="15">
        <v>0</v>
      </c>
      <c r="AV11" s="20">
        <v>0</v>
      </c>
      <c r="AW11" s="15">
        <v>353696</v>
      </c>
      <c r="AX11" s="20">
        <v>353696</v>
      </c>
      <c r="AY11" s="15">
        <v>0</v>
      </c>
      <c r="AZ11" s="20">
        <v>0</v>
      </c>
      <c r="BA11" s="32">
        <v>183696</v>
      </c>
      <c r="BB11" s="20">
        <v>183696</v>
      </c>
      <c r="BC11" s="15">
        <v>2892450.5</v>
      </c>
      <c r="BD11" s="20">
        <v>873697.1</v>
      </c>
      <c r="BE11" s="15">
        <v>205589.2</v>
      </c>
      <c r="BF11" s="20">
        <v>72063.8</v>
      </c>
      <c r="BG11" s="15"/>
      <c r="BH11" s="15"/>
      <c r="BI11" s="15">
        <v>-15000</v>
      </c>
      <c r="BJ11" s="20">
        <v>-3945.1</v>
      </c>
      <c r="BK11" s="25">
        <v>-140000</v>
      </c>
      <c r="BL11" s="20">
        <v>-70606.5</v>
      </c>
      <c r="BM11" s="15"/>
      <c r="BN11" s="15"/>
    </row>
    <row r="12" spans="1:66" s="2" customFormat="1" ht="22.2" customHeight="1">
      <c r="A12" s="13">
        <v>2</v>
      </c>
      <c r="B12" s="14" t="s">
        <v>48</v>
      </c>
      <c r="C12" s="15">
        <f t="shared" si="0"/>
        <v>2968895.4</v>
      </c>
      <c r="D12" s="15">
        <f t="shared" si="0"/>
        <v>610220.69999999995</v>
      </c>
      <c r="E12" s="15">
        <f t="shared" si="1"/>
        <v>1639306.5</v>
      </c>
      <c r="F12" s="15">
        <f t="shared" si="1"/>
        <v>476789.8</v>
      </c>
      <c r="G12" s="15">
        <f t="shared" si="2"/>
        <v>1562706.4</v>
      </c>
      <c r="H12" s="15">
        <f t="shared" si="2"/>
        <v>133430.89999999997</v>
      </c>
      <c r="I12" s="18">
        <v>430737</v>
      </c>
      <c r="J12" s="19">
        <v>121167.4</v>
      </c>
      <c r="K12" s="15"/>
      <c r="L12" s="15"/>
      <c r="M12" s="15">
        <v>401452</v>
      </c>
      <c r="N12" s="20">
        <v>126215.2</v>
      </c>
      <c r="O12" s="21">
        <v>60500</v>
      </c>
      <c r="P12" s="20">
        <v>24351.3</v>
      </c>
      <c r="Q12" s="21">
        <v>80150</v>
      </c>
      <c r="R12" s="20">
        <v>39432.400000000001</v>
      </c>
      <c r="S12" s="25">
        <v>3000</v>
      </c>
      <c r="T12" s="20">
        <v>1169.0999999999999</v>
      </c>
      <c r="U12" s="15">
        <v>3000</v>
      </c>
      <c r="V12" s="20">
        <v>615.6</v>
      </c>
      <c r="W12" s="15">
        <v>151500</v>
      </c>
      <c r="X12" s="20">
        <v>42230.6</v>
      </c>
      <c r="Y12" s="15">
        <v>125500</v>
      </c>
      <c r="Z12" s="20">
        <v>33309.199999999997</v>
      </c>
      <c r="AA12" s="21">
        <v>16500</v>
      </c>
      <c r="AB12" s="20">
        <v>448.5</v>
      </c>
      <c r="AC12" s="15">
        <v>60595</v>
      </c>
      <c r="AD12" s="20">
        <v>14491.3</v>
      </c>
      <c r="AE12" s="15">
        <v>0</v>
      </c>
      <c r="AF12" s="15"/>
      <c r="AG12" s="15">
        <v>512700</v>
      </c>
      <c r="AH12" s="20">
        <v>209697</v>
      </c>
      <c r="AI12" s="15">
        <v>512700</v>
      </c>
      <c r="AJ12" s="20">
        <v>209697</v>
      </c>
      <c r="AK12" s="15">
        <v>23300</v>
      </c>
      <c r="AL12" s="20">
        <v>15988</v>
      </c>
      <c r="AM12" s="15">
        <v>14000</v>
      </c>
      <c r="AN12" s="20">
        <v>9688</v>
      </c>
      <c r="AO12" s="15">
        <v>30000</v>
      </c>
      <c r="AP12" s="20">
        <v>2160</v>
      </c>
      <c r="AQ12" s="15">
        <f t="shared" si="3"/>
        <v>8000</v>
      </c>
      <c r="AR12" s="15">
        <f t="shared" si="3"/>
        <v>1562.2</v>
      </c>
      <c r="AS12" s="15">
        <v>241117.5</v>
      </c>
      <c r="AT12" s="20">
        <v>1562.2</v>
      </c>
      <c r="AU12" s="15">
        <v>0</v>
      </c>
      <c r="AV12" s="20">
        <v>0</v>
      </c>
      <c r="AW12" s="15">
        <v>233117.5</v>
      </c>
      <c r="AX12" s="20">
        <v>0</v>
      </c>
      <c r="AY12" s="15">
        <v>0</v>
      </c>
      <c r="AZ12" s="20">
        <v>0</v>
      </c>
      <c r="BA12" s="32">
        <v>233117.5</v>
      </c>
      <c r="BB12" s="20">
        <v>0</v>
      </c>
      <c r="BC12" s="15">
        <v>1680544.9</v>
      </c>
      <c r="BD12" s="20">
        <v>289030.59999999998</v>
      </c>
      <c r="BE12" s="15">
        <v>67661.5</v>
      </c>
      <c r="BF12" s="20">
        <v>30555.599999999999</v>
      </c>
      <c r="BG12" s="15"/>
      <c r="BH12" s="15"/>
      <c r="BI12" s="15"/>
      <c r="BK12" s="25">
        <v>-185500</v>
      </c>
      <c r="BL12" s="20">
        <v>-186155.3</v>
      </c>
      <c r="BM12" s="15"/>
      <c r="BN12" s="15"/>
    </row>
    <row r="13" spans="1:66" s="2" customFormat="1" ht="21" customHeight="1">
      <c r="A13" s="13">
        <v>3</v>
      </c>
      <c r="B13" s="14" t="s">
        <v>49</v>
      </c>
      <c r="C13" s="15">
        <f t="shared" si="0"/>
        <v>3131575.2223</v>
      </c>
      <c r="D13" s="15">
        <f t="shared" si="0"/>
        <v>468767.4</v>
      </c>
      <c r="E13" s="15">
        <f t="shared" si="1"/>
        <v>1885000</v>
      </c>
      <c r="F13" s="15">
        <f t="shared" si="1"/>
        <v>607848.80000000005</v>
      </c>
      <c r="G13" s="15">
        <f t="shared" si="2"/>
        <v>1246575.2223</v>
      </c>
      <c r="H13" s="15">
        <f t="shared" si="2"/>
        <v>-139081.40000000002</v>
      </c>
      <c r="I13" s="22">
        <v>586500</v>
      </c>
      <c r="J13" s="1">
        <v>209984.5</v>
      </c>
      <c r="K13" s="15"/>
      <c r="L13" s="15"/>
      <c r="M13" s="22">
        <v>491778</v>
      </c>
      <c r="N13" s="22">
        <v>134568.9</v>
      </c>
      <c r="O13" s="22">
        <v>64000</v>
      </c>
      <c r="P13" s="23">
        <v>26991.5</v>
      </c>
      <c r="Q13" s="26">
        <v>97600</v>
      </c>
      <c r="R13" s="23">
        <v>44651</v>
      </c>
      <c r="S13" s="26">
        <v>3064</v>
      </c>
      <c r="T13" s="89">
        <v>660</v>
      </c>
      <c r="U13" s="26">
        <v>2000</v>
      </c>
      <c r="V13" s="23">
        <v>357</v>
      </c>
      <c r="W13" s="26">
        <v>104510</v>
      </c>
      <c r="X13" s="23">
        <v>13995.4</v>
      </c>
      <c r="Y13" s="26">
        <v>52000</v>
      </c>
      <c r="Z13" s="23">
        <v>6188.6</v>
      </c>
      <c r="AA13" s="26">
        <v>49000</v>
      </c>
      <c r="AB13" s="23">
        <v>2428.6</v>
      </c>
      <c r="AC13" s="26">
        <v>118814</v>
      </c>
      <c r="AD13" s="23">
        <v>30544.6</v>
      </c>
      <c r="AE13" s="27">
        <v>0</v>
      </c>
      <c r="AF13" s="27"/>
      <c r="AG13" s="26">
        <v>621988.69999999995</v>
      </c>
      <c r="AH13" s="23">
        <v>255976.9</v>
      </c>
      <c r="AI13" s="26">
        <v>621988.69999999995</v>
      </c>
      <c r="AJ13" s="23">
        <v>255976.9</v>
      </c>
      <c r="AK13" s="26">
        <v>15011.3</v>
      </c>
      <c r="AL13" s="23">
        <v>2355.3000000000002</v>
      </c>
      <c r="AM13" s="26">
        <v>10011.299999999999</v>
      </c>
      <c r="AN13" s="23">
        <v>2355.3000000000002</v>
      </c>
      <c r="AO13" s="26">
        <v>12866</v>
      </c>
      <c r="AP13" s="23">
        <v>4455.7</v>
      </c>
      <c r="AQ13" s="27">
        <f t="shared" si="3"/>
        <v>156856</v>
      </c>
      <c r="AR13" s="27">
        <f t="shared" si="3"/>
        <v>507.5</v>
      </c>
      <c r="AS13" s="26">
        <v>156856</v>
      </c>
      <c r="AT13" s="23">
        <v>507.5</v>
      </c>
      <c r="AU13" s="26">
        <v>0</v>
      </c>
      <c r="AV13" s="23">
        <v>0</v>
      </c>
      <c r="AW13" s="26">
        <v>143756</v>
      </c>
      <c r="AX13" s="23">
        <v>0</v>
      </c>
      <c r="AY13" s="26">
        <v>0</v>
      </c>
      <c r="AZ13" s="23">
        <v>0</v>
      </c>
      <c r="BA13" s="33">
        <v>0</v>
      </c>
      <c r="BB13" s="23">
        <v>0</v>
      </c>
      <c r="BC13" s="26">
        <v>1270080.8999999999</v>
      </c>
      <c r="BD13" s="23">
        <v>5958.5</v>
      </c>
      <c r="BE13" s="26">
        <v>119879.1</v>
      </c>
      <c r="BF13" s="23">
        <v>30784.2</v>
      </c>
      <c r="BG13" s="26"/>
      <c r="BH13" s="27"/>
      <c r="BI13" s="27"/>
      <c r="BJ13" s="23"/>
      <c r="BK13" s="26">
        <v>-143384.77770000001</v>
      </c>
      <c r="BL13" s="23">
        <v>-175824.1</v>
      </c>
      <c r="BM13" s="27"/>
      <c r="BN13" s="27"/>
    </row>
    <row r="14" spans="1:66" s="2" customFormat="1" ht="22.2" customHeight="1">
      <c r="A14" s="13">
        <v>4</v>
      </c>
      <c r="B14" s="14" t="s">
        <v>50</v>
      </c>
      <c r="C14" s="15">
        <f t="shared" si="0"/>
        <v>142894.1</v>
      </c>
      <c r="D14" s="15">
        <f t="shared" si="0"/>
        <v>51305.2</v>
      </c>
      <c r="E14" s="15">
        <f t="shared" si="1"/>
        <v>52791.3</v>
      </c>
      <c r="F14" s="15">
        <f t="shared" si="1"/>
        <v>14308.3</v>
      </c>
      <c r="G14" s="15">
        <f t="shared" si="2"/>
        <v>90102.8</v>
      </c>
      <c r="H14" s="15">
        <f t="shared" si="2"/>
        <v>36996.9</v>
      </c>
      <c r="I14" s="18">
        <v>23341.3</v>
      </c>
      <c r="J14" s="19">
        <v>10432.9</v>
      </c>
      <c r="K14" s="15"/>
      <c r="L14" s="15"/>
      <c r="M14" s="15">
        <v>17659.5</v>
      </c>
      <c r="N14" s="20">
        <v>3675.4</v>
      </c>
      <c r="O14" s="21">
        <v>1350</v>
      </c>
      <c r="P14" s="20">
        <v>664.8</v>
      </c>
      <c r="Q14" s="21">
        <v>3199.5</v>
      </c>
      <c r="R14" s="20">
        <v>960.3</v>
      </c>
      <c r="S14" s="25">
        <v>72</v>
      </c>
      <c r="T14" s="20">
        <v>52.5</v>
      </c>
      <c r="U14" s="15">
        <v>400</v>
      </c>
      <c r="V14" s="20">
        <v>60</v>
      </c>
      <c r="W14" s="15">
        <v>7072.8</v>
      </c>
      <c r="X14" s="20">
        <v>1557</v>
      </c>
      <c r="Y14" s="15">
        <v>3660</v>
      </c>
      <c r="Z14" s="20">
        <v>1254.2</v>
      </c>
      <c r="AA14" s="21">
        <v>2602.1999999999998</v>
      </c>
      <c r="AB14" s="20">
        <v>0</v>
      </c>
      <c r="AC14" s="15">
        <v>962.6</v>
      </c>
      <c r="AD14" s="20">
        <v>140.80000000000001</v>
      </c>
      <c r="AE14" s="15">
        <v>0</v>
      </c>
      <c r="AF14" s="15"/>
      <c r="AG14" s="15">
        <v>0</v>
      </c>
      <c r="AH14" s="20"/>
      <c r="AI14" s="15">
        <v>0</v>
      </c>
      <c r="AJ14" s="20"/>
      <c r="AK14" s="15">
        <v>400</v>
      </c>
      <c r="AL14" s="20">
        <v>200</v>
      </c>
      <c r="AM14" s="15">
        <v>400</v>
      </c>
      <c r="AN14" s="20">
        <v>200</v>
      </c>
      <c r="AO14" s="15">
        <v>850</v>
      </c>
      <c r="AP14" s="20">
        <v>0</v>
      </c>
      <c r="AQ14" s="15">
        <f t="shared" si="3"/>
        <v>10540.5</v>
      </c>
      <c r="AR14" s="15">
        <f t="shared" si="3"/>
        <v>0</v>
      </c>
      <c r="AS14" s="15">
        <v>10540.5</v>
      </c>
      <c r="AT14" s="20"/>
      <c r="AU14" s="15">
        <v>0</v>
      </c>
      <c r="AV14" s="20">
        <v>0</v>
      </c>
      <c r="AW14" s="15">
        <v>10540.5</v>
      </c>
      <c r="AX14" s="20">
        <v>0</v>
      </c>
      <c r="AY14" s="15">
        <v>0</v>
      </c>
      <c r="AZ14" s="20">
        <v>0</v>
      </c>
      <c r="BA14" s="32">
        <v>0</v>
      </c>
      <c r="BB14" s="20">
        <v>0</v>
      </c>
      <c r="BC14" s="15">
        <v>84212.7</v>
      </c>
      <c r="BD14" s="20">
        <v>34131.4</v>
      </c>
      <c r="BE14" s="15">
        <v>5890.1</v>
      </c>
      <c r="BF14" s="20">
        <v>2865.5</v>
      </c>
      <c r="BG14" s="15"/>
      <c r="BH14" s="15"/>
      <c r="BI14" s="15"/>
      <c r="BJ14" s="20"/>
      <c r="BK14" s="25"/>
      <c r="BL14" s="20"/>
      <c r="BM14" s="15"/>
      <c r="BN14" s="15"/>
    </row>
    <row r="15" spans="1:66" s="2" customFormat="1" ht="22.2" customHeight="1">
      <c r="A15" s="13">
        <v>5</v>
      </c>
      <c r="B15" s="14" t="s">
        <v>51</v>
      </c>
      <c r="C15" s="15">
        <f t="shared" si="0"/>
        <v>4573851.6000000015</v>
      </c>
      <c r="D15" s="15">
        <f t="shared" si="0"/>
        <v>1868204.0100000002</v>
      </c>
      <c r="E15" s="15">
        <f t="shared" si="1"/>
        <v>3538828.5000000009</v>
      </c>
      <c r="F15" s="15">
        <f t="shared" si="1"/>
        <v>1331855.7170000002</v>
      </c>
      <c r="G15" s="15">
        <f t="shared" si="2"/>
        <v>1435023.1</v>
      </c>
      <c r="H15" s="15">
        <f t="shared" si="2"/>
        <v>536348.29299999995</v>
      </c>
      <c r="I15" s="18">
        <v>875513.9</v>
      </c>
      <c r="J15" s="19">
        <v>377321.02399999998</v>
      </c>
      <c r="K15" s="15"/>
      <c r="L15" s="15"/>
      <c r="M15" s="15">
        <v>434411.7</v>
      </c>
      <c r="N15" s="20">
        <v>153947.552</v>
      </c>
      <c r="O15" s="21">
        <v>122491.2</v>
      </c>
      <c r="P15" s="20">
        <v>52822.031000000003</v>
      </c>
      <c r="Q15" s="21">
        <v>9577</v>
      </c>
      <c r="R15" s="20">
        <v>2332.8969999999999</v>
      </c>
      <c r="S15" s="25">
        <v>6171.2</v>
      </c>
      <c r="T15" s="20">
        <v>2070.6709999999998</v>
      </c>
      <c r="U15" s="15">
        <v>8300</v>
      </c>
      <c r="V15" s="20">
        <v>182.2</v>
      </c>
      <c r="W15" s="15">
        <v>135660</v>
      </c>
      <c r="X15" s="20">
        <v>61597.97</v>
      </c>
      <c r="Y15" s="15">
        <v>119000</v>
      </c>
      <c r="Z15" s="20">
        <v>56274.17</v>
      </c>
      <c r="AA15" s="21">
        <v>53800</v>
      </c>
      <c r="AB15" s="20">
        <v>3640.25</v>
      </c>
      <c r="AC15" s="15">
        <v>83475</v>
      </c>
      <c r="AD15" s="20">
        <v>24397.682000000001</v>
      </c>
      <c r="AE15" s="15">
        <v>0</v>
      </c>
      <c r="AF15" s="15"/>
      <c r="AG15" s="15">
        <v>1613159.8</v>
      </c>
      <c r="AH15" s="20">
        <v>755621.98699999996</v>
      </c>
      <c r="AI15" s="15">
        <v>1613159.8</v>
      </c>
      <c r="AJ15" s="20">
        <v>755621.98699999996</v>
      </c>
      <c r="AK15" s="15">
        <v>9206.2000000000007</v>
      </c>
      <c r="AL15" s="20">
        <v>1651.2</v>
      </c>
      <c r="AM15" s="15">
        <v>9206.2000000000007</v>
      </c>
      <c r="AN15" s="30">
        <v>1651.2</v>
      </c>
      <c r="AO15" s="15">
        <v>50837.599999999999</v>
      </c>
      <c r="AP15" s="20">
        <v>30837.599999999999</v>
      </c>
      <c r="AQ15" s="15">
        <f t="shared" si="3"/>
        <v>155699.30000000005</v>
      </c>
      <c r="AR15" s="15">
        <f t="shared" si="3"/>
        <v>12476.353999999999</v>
      </c>
      <c r="AS15" s="15">
        <v>555699.30000000005</v>
      </c>
      <c r="AT15" s="20">
        <v>12476.353999999999</v>
      </c>
      <c r="AU15" s="15">
        <v>0</v>
      </c>
      <c r="AV15" s="20">
        <v>0</v>
      </c>
      <c r="AW15" s="15">
        <v>527099.30000000005</v>
      </c>
      <c r="AX15" s="20">
        <v>0</v>
      </c>
      <c r="AY15" s="15">
        <v>0</v>
      </c>
      <c r="AZ15" s="20">
        <v>0</v>
      </c>
      <c r="BA15" s="32">
        <v>400000</v>
      </c>
      <c r="BB15" s="20">
        <v>0</v>
      </c>
      <c r="BC15" s="15">
        <v>1463023.1</v>
      </c>
      <c r="BD15" s="20">
        <v>679327.75800000003</v>
      </c>
      <c r="BE15" s="15">
        <v>38550</v>
      </c>
      <c r="BF15" s="20">
        <v>26619.999</v>
      </c>
      <c r="BG15" s="15"/>
      <c r="BH15" s="15"/>
      <c r="BI15" s="15"/>
      <c r="BJ15" s="20"/>
      <c r="BK15" s="25">
        <v>-66550</v>
      </c>
      <c r="BL15" s="20">
        <v>-169599.46400000001</v>
      </c>
      <c r="BM15" s="15"/>
      <c r="BN15" s="15"/>
    </row>
    <row r="16" spans="1:66" s="2" customFormat="1" ht="22.2" customHeight="1">
      <c r="A16" s="13">
        <v>6</v>
      </c>
      <c r="B16" s="14" t="s">
        <v>52</v>
      </c>
      <c r="C16" s="15">
        <f t="shared" si="0"/>
        <v>7648589.7999999989</v>
      </c>
      <c r="D16" s="15">
        <f t="shared" si="0"/>
        <v>3174488.6</v>
      </c>
      <c r="E16" s="15">
        <f t="shared" si="1"/>
        <v>5858460.1999999993</v>
      </c>
      <c r="F16" s="15">
        <f t="shared" si="1"/>
        <v>2396867.1</v>
      </c>
      <c r="G16" s="15">
        <f t="shared" si="2"/>
        <v>2308829.6</v>
      </c>
      <c r="H16" s="15">
        <f t="shared" si="2"/>
        <v>777621.5</v>
      </c>
      <c r="I16" s="18">
        <v>951576</v>
      </c>
      <c r="J16" s="19">
        <v>371529</v>
      </c>
      <c r="K16" s="24"/>
      <c r="L16" s="24"/>
      <c r="M16" s="24">
        <v>1313686.8</v>
      </c>
      <c r="N16" s="20">
        <v>488370.5</v>
      </c>
      <c r="O16" s="21">
        <v>539107.69999999995</v>
      </c>
      <c r="P16" s="20">
        <v>262560.90000000002</v>
      </c>
      <c r="Q16" s="21">
        <v>4978.7</v>
      </c>
      <c r="R16" s="20">
        <v>2440</v>
      </c>
      <c r="S16" s="25">
        <v>9080.6</v>
      </c>
      <c r="T16" s="20">
        <v>3465.5</v>
      </c>
      <c r="U16" s="24">
        <v>11500</v>
      </c>
      <c r="V16" s="20">
        <v>182.2</v>
      </c>
      <c r="W16" s="24">
        <v>123700</v>
      </c>
      <c r="X16" s="20">
        <v>42212</v>
      </c>
      <c r="Y16" s="24">
        <v>110300</v>
      </c>
      <c r="Z16" s="20">
        <v>37123.800000000003</v>
      </c>
      <c r="AA16" s="21">
        <v>214626</v>
      </c>
      <c r="AB16" s="20">
        <v>60626</v>
      </c>
      <c r="AC16" s="24">
        <v>336143.8</v>
      </c>
      <c r="AD16" s="20">
        <v>88277.5</v>
      </c>
      <c r="AE16" s="24">
        <v>0</v>
      </c>
      <c r="AF16" s="24"/>
      <c r="AG16" s="24">
        <v>2082822.4</v>
      </c>
      <c r="AH16" s="20">
        <v>808532.1</v>
      </c>
      <c r="AI16" s="24">
        <v>2082822.4</v>
      </c>
      <c r="AJ16" s="20">
        <v>808532.1</v>
      </c>
      <c r="AK16" s="24">
        <v>12998.6</v>
      </c>
      <c r="AL16" s="20">
        <v>5650</v>
      </c>
      <c r="AM16" s="24">
        <v>12998.6</v>
      </c>
      <c r="AN16" s="20">
        <v>5650</v>
      </c>
      <c r="AO16" s="24">
        <v>746296.2</v>
      </c>
      <c r="AP16" s="20">
        <v>721361.4</v>
      </c>
      <c r="AQ16" s="15">
        <f t="shared" si="3"/>
        <v>232380.19999999995</v>
      </c>
      <c r="AR16" s="15">
        <f t="shared" si="3"/>
        <v>1424.1</v>
      </c>
      <c r="AS16" s="24">
        <v>751080.2</v>
      </c>
      <c r="AT16" s="20">
        <v>1424.1</v>
      </c>
      <c r="AU16" s="24">
        <v>0</v>
      </c>
      <c r="AV16" s="20">
        <v>0</v>
      </c>
      <c r="AW16" s="24">
        <v>737080.2</v>
      </c>
      <c r="AX16" s="20">
        <v>0</v>
      </c>
      <c r="AY16" s="24">
        <v>0</v>
      </c>
      <c r="AZ16" s="20">
        <v>0</v>
      </c>
      <c r="BA16" s="32">
        <v>518700</v>
      </c>
      <c r="BB16" s="20">
        <v>0</v>
      </c>
      <c r="BC16" s="24">
        <v>2182931.6</v>
      </c>
      <c r="BD16" s="20">
        <v>753771.3</v>
      </c>
      <c r="BE16" s="24">
        <v>125898</v>
      </c>
      <c r="BF16" s="20">
        <v>63379.1</v>
      </c>
      <c r="BG16" s="24"/>
      <c r="BH16" s="24"/>
      <c r="BI16" s="24"/>
      <c r="BJ16" s="20"/>
      <c r="BK16" s="25"/>
      <c r="BL16" s="20">
        <v>-39528.9</v>
      </c>
      <c r="BM16" s="24"/>
      <c r="BN16" s="24"/>
    </row>
    <row r="17" spans="1:66" s="2" customFormat="1" ht="22.2" customHeight="1">
      <c r="A17" s="13">
        <v>7</v>
      </c>
      <c r="B17" s="14" t="s">
        <v>53</v>
      </c>
      <c r="C17" s="15">
        <f t="shared" si="0"/>
        <v>2336713.0999999996</v>
      </c>
      <c r="D17" s="15">
        <f t="shared" si="0"/>
        <v>1114260.8</v>
      </c>
      <c r="E17" s="15">
        <f t="shared" si="1"/>
        <v>1707006.7999999998</v>
      </c>
      <c r="F17" s="15">
        <f t="shared" si="1"/>
        <v>1024935.4</v>
      </c>
      <c r="G17" s="15">
        <f t="shared" si="2"/>
        <v>888173.4</v>
      </c>
      <c r="H17" s="15">
        <f t="shared" si="2"/>
        <v>149325.40000000002</v>
      </c>
      <c r="I17" s="18">
        <v>462439.7</v>
      </c>
      <c r="J17" s="19">
        <v>212870.3</v>
      </c>
      <c r="K17" s="24"/>
      <c r="L17" s="24"/>
      <c r="M17" s="24">
        <v>151629.5</v>
      </c>
      <c r="N17" s="20">
        <v>68626.8</v>
      </c>
      <c r="O17" s="21">
        <v>44000</v>
      </c>
      <c r="P17" s="20">
        <v>23355.8</v>
      </c>
      <c r="Q17" s="21">
        <v>15000</v>
      </c>
      <c r="R17" s="90">
        <v>4614.2</v>
      </c>
      <c r="S17" s="25">
        <v>3200</v>
      </c>
      <c r="T17" s="20">
        <v>1325</v>
      </c>
      <c r="U17" s="24">
        <v>1029.5</v>
      </c>
      <c r="V17" s="20">
        <v>397.3</v>
      </c>
      <c r="W17" s="24">
        <v>21900</v>
      </c>
      <c r="X17" s="20">
        <v>5742.7</v>
      </c>
      <c r="Y17" s="24">
        <v>2000</v>
      </c>
      <c r="Z17" s="20">
        <v>0</v>
      </c>
      <c r="AA17" s="21">
        <v>5000</v>
      </c>
      <c r="AB17" s="20">
        <v>2555.8000000000002</v>
      </c>
      <c r="AC17" s="24">
        <v>57500</v>
      </c>
      <c r="AD17" s="20">
        <v>29522</v>
      </c>
      <c r="AE17" s="24">
        <v>0</v>
      </c>
      <c r="AF17" s="24"/>
      <c r="AG17" s="24">
        <v>273000</v>
      </c>
      <c r="AH17" s="15">
        <v>129151.9</v>
      </c>
      <c r="AI17" s="24">
        <v>273000</v>
      </c>
      <c r="AJ17" s="15">
        <v>129151.9</v>
      </c>
      <c r="AK17" s="24">
        <v>6500</v>
      </c>
      <c r="AL17" s="20">
        <v>3342.5</v>
      </c>
      <c r="AM17" s="24">
        <v>6500</v>
      </c>
      <c r="AN17" s="20">
        <v>3342.5</v>
      </c>
      <c r="AO17" s="24">
        <v>550970.5</v>
      </c>
      <c r="AP17" s="20">
        <v>550017.1</v>
      </c>
      <c r="AQ17" s="15">
        <f t="shared" si="3"/>
        <v>3999.9999999999709</v>
      </c>
      <c r="AR17" s="15">
        <f t="shared" si="3"/>
        <v>926.80000000000291</v>
      </c>
      <c r="AS17" s="24">
        <v>262467.09999999998</v>
      </c>
      <c r="AT17" s="15">
        <v>60926.8</v>
      </c>
      <c r="AU17" s="24">
        <v>0</v>
      </c>
      <c r="AV17" s="20">
        <v>0</v>
      </c>
      <c r="AW17" s="24">
        <v>258467.1</v>
      </c>
      <c r="AX17" s="20">
        <v>60000</v>
      </c>
      <c r="AY17" s="24">
        <v>0</v>
      </c>
      <c r="AZ17" s="20">
        <v>0</v>
      </c>
      <c r="BA17" s="32">
        <v>258467.1</v>
      </c>
      <c r="BB17" s="20">
        <v>60000</v>
      </c>
      <c r="BC17" s="24">
        <v>962483.4</v>
      </c>
      <c r="BD17" s="20">
        <v>136771.70000000001</v>
      </c>
      <c r="BE17" s="24">
        <v>23000</v>
      </c>
      <c r="BF17" s="20">
        <v>15263.2</v>
      </c>
      <c r="BG17" s="24"/>
      <c r="BH17" s="24"/>
      <c r="BI17" s="24"/>
      <c r="BJ17" s="20"/>
      <c r="BK17" s="25">
        <v>-97310</v>
      </c>
      <c r="BL17" s="20">
        <v>-2709.5</v>
      </c>
      <c r="BM17" s="24"/>
      <c r="BN17" s="24"/>
    </row>
    <row r="18" spans="1:66" s="3" customFormat="1" ht="22.2" customHeight="1">
      <c r="A18" s="67" t="s">
        <v>54</v>
      </c>
      <c r="B18" s="68"/>
      <c r="C18" s="16">
        <f t="shared" ref="C18:BN18" si="4">SUM(C11:C17)</f>
        <v>29111819.522300005</v>
      </c>
      <c r="D18" s="16">
        <f t="shared" si="4"/>
        <v>10153284.510000002</v>
      </c>
      <c r="E18" s="16">
        <f t="shared" si="4"/>
        <v>20231349.900000002</v>
      </c>
      <c r="F18" s="16">
        <f t="shared" si="4"/>
        <v>8031129.6170000006</v>
      </c>
      <c r="G18" s="16">
        <f t="shared" si="4"/>
        <v>10474450.2223</v>
      </c>
      <c r="H18" s="16">
        <f t="shared" si="4"/>
        <v>2365850.8929999997</v>
      </c>
      <c r="I18" s="16">
        <f t="shared" si="4"/>
        <v>5086312.8999999994</v>
      </c>
      <c r="J18" s="16">
        <f t="shared" si="4"/>
        <v>2088140.4240000001</v>
      </c>
      <c r="K18" s="16">
        <f t="shared" si="4"/>
        <v>0</v>
      </c>
      <c r="L18" s="16">
        <f t="shared" si="4"/>
        <v>0</v>
      </c>
      <c r="M18" s="16">
        <f t="shared" si="4"/>
        <v>4154102.5</v>
      </c>
      <c r="N18" s="16">
        <f t="shared" si="4"/>
        <v>1396870.652</v>
      </c>
      <c r="O18" s="16">
        <f t="shared" si="4"/>
        <v>1062817.7</v>
      </c>
      <c r="P18" s="16">
        <f t="shared" si="4"/>
        <v>493365.83100000001</v>
      </c>
      <c r="Q18" s="16">
        <f t="shared" si="4"/>
        <v>265588.59999999998</v>
      </c>
      <c r="R18" s="16">
        <f t="shared" si="4"/>
        <v>115775.197</v>
      </c>
      <c r="S18" s="16">
        <f t="shared" si="4"/>
        <v>37261.800000000003</v>
      </c>
      <c r="T18" s="16">
        <f t="shared" si="4"/>
        <v>12717.370999999999</v>
      </c>
      <c r="U18" s="16">
        <f t="shared" si="4"/>
        <v>45229.5</v>
      </c>
      <c r="V18" s="16">
        <f t="shared" si="4"/>
        <v>6308.7</v>
      </c>
      <c r="W18" s="16">
        <f t="shared" si="4"/>
        <v>872842.8</v>
      </c>
      <c r="X18" s="16">
        <f t="shared" si="4"/>
        <v>261192.27000000002</v>
      </c>
      <c r="Y18" s="16">
        <f t="shared" si="4"/>
        <v>726960</v>
      </c>
      <c r="Z18" s="16">
        <f t="shared" si="4"/>
        <v>226611.27000000002</v>
      </c>
      <c r="AA18" s="16">
        <f t="shared" si="4"/>
        <v>592928.19999999995</v>
      </c>
      <c r="AB18" s="16">
        <f t="shared" si="4"/>
        <v>120865.84999999999</v>
      </c>
      <c r="AC18" s="16">
        <f t="shared" si="4"/>
        <v>1026149.2</v>
      </c>
      <c r="AD18" s="16">
        <f t="shared" si="4"/>
        <v>317793.68200000003</v>
      </c>
      <c r="AE18" s="16">
        <f t="shared" si="4"/>
        <v>0</v>
      </c>
      <c r="AF18" s="16">
        <f t="shared" si="4"/>
        <v>0</v>
      </c>
      <c r="AG18" s="16">
        <f t="shared" si="4"/>
        <v>7018131.5</v>
      </c>
      <c r="AH18" s="16">
        <f t="shared" si="4"/>
        <v>2827236.6869999999</v>
      </c>
      <c r="AI18" s="16">
        <f t="shared" si="4"/>
        <v>7018131.5</v>
      </c>
      <c r="AJ18" s="16">
        <f t="shared" si="4"/>
        <v>2827236.6869999999</v>
      </c>
      <c r="AK18" s="16">
        <f t="shared" si="4"/>
        <v>78016.100000000006</v>
      </c>
      <c r="AL18" s="16">
        <f t="shared" si="4"/>
        <v>30916.3</v>
      </c>
      <c r="AM18" s="16">
        <f t="shared" si="4"/>
        <v>62116.1</v>
      </c>
      <c r="AN18" s="16">
        <f t="shared" si="4"/>
        <v>24616.3</v>
      </c>
      <c r="AO18" s="16">
        <f t="shared" si="4"/>
        <v>1451780.2999999998</v>
      </c>
      <c r="AP18" s="16">
        <f t="shared" si="4"/>
        <v>1336057</v>
      </c>
      <c r="AQ18" s="16">
        <f t="shared" si="4"/>
        <v>849026</v>
      </c>
      <c r="AR18" s="16">
        <f t="shared" si="4"/>
        <v>108212.55399999999</v>
      </c>
      <c r="AS18" s="16">
        <f t="shared" si="4"/>
        <v>2443006.6</v>
      </c>
      <c r="AT18" s="16">
        <f t="shared" si="4"/>
        <v>351908.55399999995</v>
      </c>
      <c r="AU18" s="16">
        <f t="shared" si="4"/>
        <v>0</v>
      </c>
      <c r="AV18" s="16">
        <f t="shared" si="4"/>
        <v>0</v>
      </c>
      <c r="AW18" s="16">
        <f t="shared" si="4"/>
        <v>2263756.6</v>
      </c>
      <c r="AX18" s="16">
        <f t="shared" si="4"/>
        <v>413696</v>
      </c>
      <c r="AY18" s="16">
        <f t="shared" si="4"/>
        <v>0</v>
      </c>
      <c r="AZ18" s="16">
        <f t="shared" si="4"/>
        <v>0</v>
      </c>
      <c r="BA18" s="16">
        <f t="shared" si="4"/>
        <v>1593980.6</v>
      </c>
      <c r="BB18" s="16">
        <f t="shared" si="4"/>
        <v>243696</v>
      </c>
      <c r="BC18" s="16">
        <f t="shared" si="4"/>
        <v>10535727.100000001</v>
      </c>
      <c r="BD18" s="16">
        <f t="shared" si="4"/>
        <v>2772688.358</v>
      </c>
      <c r="BE18" s="16">
        <f t="shared" si="4"/>
        <v>586467.9</v>
      </c>
      <c r="BF18" s="16">
        <f t="shared" si="4"/>
        <v>241531.39900000003</v>
      </c>
      <c r="BG18" s="16">
        <f t="shared" si="4"/>
        <v>0</v>
      </c>
      <c r="BH18" s="16">
        <f t="shared" si="4"/>
        <v>0</v>
      </c>
      <c r="BI18" s="16">
        <f t="shared" si="4"/>
        <v>-15000</v>
      </c>
      <c r="BJ18" s="16">
        <f t="shared" si="4"/>
        <v>-3945.1</v>
      </c>
      <c r="BK18" s="16">
        <f t="shared" si="4"/>
        <v>-632744.77769999998</v>
      </c>
      <c r="BL18" s="16">
        <f t="shared" si="4"/>
        <v>-644423.76400000008</v>
      </c>
      <c r="BM18" s="16">
        <f t="shared" si="4"/>
        <v>0</v>
      </c>
      <c r="BN18" s="16">
        <f t="shared" si="4"/>
        <v>0</v>
      </c>
    </row>
    <row r="32" spans="1:66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7" ht="18" customHeight="1"/>
    <row r="120" spans="1:66" s="4" customFormat="1">
      <c r="A120" s="1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</row>
    <row r="121" spans="1:66" s="4" customFormat="1">
      <c r="A121" s="1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</row>
    <row r="122" spans="1:66" s="4" customFormat="1">
      <c r="A122" s="1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</row>
    <row r="123" spans="1:66" s="4" customFormat="1">
      <c r="A123" s="1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</row>
  </sheetData>
  <protectedRanges>
    <protectedRange sqref="AB11:AB18" name="Range2_8_4_1_1_2"/>
    <protectedRange sqref="AV11:AV18" name="Range3_1_4_1_1_2"/>
    <protectedRange sqref="P11:P18" name="Range2_10_4_1_1_2"/>
    <protectedRange sqref="R11:R17" name="Range2_3_4_2"/>
    <protectedRange sqref="Z11:Z18" name="Range2_7_4_1_1_2"/>
    <protectedRange sqref="AJ11:AJ17" name="Range2_12_4_1_1_2"/>
    <protectedRange sqref="AT11:AT17" name="Range3_12_1_1_2"/>
    <protectedRange sqref="BB11:BB18" name="Range3_5_4_1_1_2"/>
    <protectedRange sqref="BL11 BL13:BL18" name="Range3_9_4_1_1_2"/>
    <protectedRange sqref="N11:N13 N15:N18" name="Range2_1_4_1_1_3"/>
    <protectedRange sqref="X11:X13 X15:X18" name="Range2_6_4_1_1_3"/>
    <protectedRange sqref="AH11:AH13 AH15:AH17" name="Range2_11_4_1_1_3"/>
    <protectedRange sqref="AP11:AP13 AP15:AP18" name="Range2_15_4_1_1_3"/>
    <protectedRange sqref="AZ11:AZ13 AZ15:AZ18" name="Range3_4_4_1_1_3"/>
    <protectedRange sqref="BL12 BJ11 BJ13 BJ15:BJ18" name="Range3_8_4_1_1_3"/>
    <protectedRange sqref="AN16" name="Range2_11_1_3"/>
    <protectedRange sqref="N11:N13 N15:N18" name="Range2_1_4_1_1_1_2"/>
    <protectedRange sqref="T11:T13 T15:T18" name="Range2_4_4_1_1_1_1_2"/>
    <protectedRange sqref="X11:X13 X15:X18" name="Range2_6_4_1_1_1_2"/>
    <protectedRange sqref="AB11:AB13 AB15:AB18" name="Range2_8_4_1_1_1_1_2"/>
    <protectedRange sqref="AH11:AH13 AH15:AH17" name="Range2_11_4_1_1_1_2"/>
    <protectedRange sqref="AL11:AL13 AL15:AL18" name="Range2_13_4_1_1_1_1_2"/>
    <protectedRange sqref="AP11:AP13 AP15:AP18" name="Range2_15_4_1_1_1_2"/>
    <protectedRange sqref="AV11:AV13 AV15:AV18" name="Range3_1_4_1_1_1_1_2"/>
    <protectedRange sqref="AZ11:AZ13 AZ15:AZ18" name="Range3_4_4_1_1_1_2"/>
    <protectedRange sqref="BD11:BD13 BD15:BD18" name="Range3_6_4_1_1_1_1_2"/>
    <protectedRange sqref="BL12 BJ11 BJ13 BJ15:BJ18" name="Range3_8_4_1_1_1_2"/>
    <protectedRange sqref="P11:P13 P15:P18" name="Range2_10_4_1_1_1_1_2"/>
    <protectedRange sqref="AN16" name="Range2_11_1_1_2"/>
    <protectedRange sqref="T14" name="Range2_4_4_2"/>
    <protectedRange sqref="X14" name="Range2_6_4_2"/>
    <protectedRange sqref="AB14" name="Range2_8_4_2"/>
    <protectedRange sqref="AH14" name="Range2_11_4_2"/>
    <protectedRange sqref="AL14" name="Range2_13_4_2"/>
    <protectedRange sqref="AP14" name="Range2_15_4_2"/>
    <protectedRange sqref="AV14" name="Range3_1_4_2"/>
    <protectedRange sqref="AZ14" name="Range3_4_4_2"/>
    <protectedRange sqref="BD14" name="Range3_6_4_2"/>
    <protectedRange sqref="BJ14" name="Range3_8_4_2"/>
    <protectedRange sqref="P14" name="Range2_10_4_2"/>
    <protectedRange sqref="T11:T17" name="Range2_4_4_1_1_2"/>
    <protectedRange sqref="AB11:AB17" name="Range2_8_4_1_1_1_3"/>
    <protectedRange sqref="AL11:AL17" name="Range2_13_4_1_1_2"/>
    <protectedRange sqref="AV11:AV17" name="Range3_1_4_1_1_1_3"/>
    <protectedRange sqref="BD11:BD17" name="Range3_6_4_1_1_2"/>
    <protectedRange sqref="P11:P17" name="Range2_10_4_1_1_1_3"/>
    <protectedRange sqref="J11:J12 J14:J17" name="Range2_18_1_1_2"/>
    <protectedRange sqref="R11:R16" name="Range2_3_4_1_2"/>
    <protectedRange sqref="V11:V17" name="Range2_5_4_1_1_2"/>
    <protectedRange sqref="Z11:Z17" name="Range2_7_4_1_1_1_2"/>
    <protectedRange sqref="AD11:AD17" name="Range2_9_4_1_1_2"/>
    <protectedRange sqref="AJ11:AJ16" name="Range2_12_4_1_1_1_2"/>
    <protectedRange sqref="AN11:AN14 AN16:AN17" name="Range2_14_4_1_1_2"/>
    <protectedRange sqref="AT11:AT16" name="Range3_12_1_1_1_2"/>
    <protectedRange sqref="AX11:AX17" name="Range3_3_4_1_1_2"/>
    <protectedRange sqref="BB11:BB17" name="Range3_5_4_1_1_1_2"/>
    <protectedRange sqref="BF11:BF17" name="Range3_7_4_1_1_2"/>
    <protectedRange sqref="BL11 BL13:BL17" name="Range3_9_4_1_1_1_2"/>
    <protectedRange sqref="Q16:Q17" name="Range2_1_2"/>
    <protectedRange sqref="N11:N12 N14:N17" name="Range2_1_4_1_1_2_1"/>
    <protectedRange sqref="T11:T12 T14:T17" name="Range2_4_4_1_1_1_2"/>
    <protectedRange sqref="X11:X12 X14:X17" name="Range2_6_4_1_1_2_1"/>
    <protectedRange sqref="AB11:AB12 AB14:AB17" name="Range2_8_4_1_1_1_2_1"/>
    <protectedRange sqref="AH11:AH12 AH14:AH16" name="Range2_11_4_1_1_2_1"/>
    <protectedRange sqref="AL11:AL12 AL14:AL17" name="Range2_13_4_1_1_1_2"/>
    <protectedRange sqref="AP11:AP12 AP14:AP17" name="Range2_15_4_1_1_2_1"/>
    <protectedRange sqref="AV11:AV12 AV14:AV17" name="Range3_1_4_1_1_1_2_1"/>
    <protectedRange sqref="AZ11:AZ12 AZ14:AZ17" name="Range3_4_4_1_1_2_1"/>
    <protectedRange sqref="BD11:BD12 BD14:BD17" name="Range3_6_4_1_1_1_2"/>
    <protectedRange sqref="BL12 BJ11 BJ14:BJ17" name="Range3_8_4_1_1_2_1"/>
    <protectedRange sqref="P11:P12 P14:P17" name="Range2_10_4_1_1_1_2_1"/>
    <protectedRange sqref="AN15" name="Range2_11_1_2_1"/>
    <protectedRange sqref="J11:J12 J14:J17" name="Range2_18_1_1_1_1"/>
    <protectedRange sqref="N11:N12 N14:N17" name="Range2_1_4_1_1_1_1_1"/>
    <protectedRange sqref="R11:R12 R14:R16" name="Range2_3_4_1_1_2"/>
    <protectedRange sqref="T11:T12 T14:T17" name="Range2_4_4_1_1_1_1_1_1"/>
    <protectedRange sqref="V11:V12 V14:V17" name="Range2_5_4_1_1_1_1"/>
    <protectedRange sqref="X11:X12 X14:X17" name="Range2_6_4_1_1_1_1_1"/>
    <protectedRange sqref="Z11:Z12 Z14:Z17" name="Range2_7_4_1_1_1_1_1"/>
    <protectedRange sqref="AB11:AB12 AB14:AB17" name="Range2_8_4_1_1_1_1_1_1"/>
    <protectedRange sqref="AD11:AD12 AD14:AD17" name="Range2_9_4_1_1_1_1"/>
    <protectedRange sqref="AH11:AH12 AH14:AH16" name="Range2_11_4_1_1_1_1_1"/>
    <protectedRange sqref="AJ11:AJ12 AJ14:AJ16" name="Range2_12_4_1_1_1_1_1"/>
    <protectedRange sqref="AL11:AL12 AL14:AL17" name="Range2_13_4_1_1_1_1_1_1"/>
    <protectedRange sqref="AN16:AN17 AN11:AN12 AN14" name="Range2_14_4_1_1_1_1"/>
    <protectedRange sqref="AP11:AP12 AP14:AP17" name="Range2_15_4_1_1_1_1_1"/>
    <protectedRange sqref="AT11:AT12 AT14:AT16" name="Range3_12_1_1_1_1_1"/>
    <protectedRange sqref="AV11:AV12 AV14:AV17" name="Range3_1_4_1_1_1_1_1_1"/>
    <protectedRange sqref="AX11:AX12 AX14:AX17" name="Range3_3_4_1_1_1_1"/>
    <protectedRange sqref="AZ11:AZ12 AZ14:AZ17" name="Range3_4_4_1_1_1_1_1"/>
    <protectedRange sqref="BB11:BB12 BB14:BB17" name="Range3_5_4_1_1_1_1_1"/>
    <protectedRange sqref="BD11:BD12 BD14:BD17" name="Range3_6_4_1_1_1_1_1_1"/>
    <protectedRange sqref="BF11:BF12 BF14:BF17" name="Range3_7_4_1_1_1_1"/>
    <protectedRange sqref="BL12 BJ11 BJ14:BJ17" name="Range3_8_4_1_1_1_1_1"/>
    <protectedRange sqref="BL11 BL14:BL17" name="Range3_9_4_1_1_1_1_1"/>
    <protectedRange sqref="P11:P12 P14:P17" name="Range2_10_4_1_1_1_1_1_1"/>
    <protectedRange sqref="Q16:Q17" name="Range2_1_1_1"/>
    <protectedRange sqref="AN15" name="Range2_11_1_1_1_1"/>
    <protectedRange sqref="R13" name="Range2_3_4_1_1_1_1"/>
    <protectedRange sqref="T13" name="Range2_4_4_1_2"/>
    <protectedRange sqref="V13" name="Range2_5_4_1"/>
    <protectedRange sqref="X13" name="Range2_6_4_1_2"/>
    <protectedRange sqref="Z13" name="Range2_7_4_1"/>
    <protectedRange sqref="AB13" name="Range2_8_4_1_2"/>
    <protectedRange sqref="AD13" name="Range2_9_4_1"/>
    <protectedRange sqref="AH13" name="Range2_11_4_1_2"/>
    <protectedRange sqref="AJ13" name="Range2_12_4_1"/>
    <protectedRange sqref="AL13" name="Range2_13_4_1_2"/>
    <protectedRange sqref="AN13" name="Range2_14_4_1"/>
    <protectedRange sqref="AP13" name="Range2_15_4_1_2"/>
    <protectedRange sqref="AT13" name="Range3_12_1"/>
    <protectedRange sqref="AV13" name="Range3_1_4_1_2"/>
    <protectedRange sqref="AX13" name="Range3_3_4_1"/>
    <protectedRange sqref="AZ13" name="Range3_4_4_1_2"/>
    <protectedRange sqref="BB13" name="Range3_5_4_1"/>
    <protectedRange sqref="BD13" name="Range3_6_4_1_2"/>
    <protectedRange sqref="BF13" name="Range3_7_4_1"/>
    <protectedRange sqref="BJ13" name="Range3_8_4_1_2"/>
    <protectedRange sqref="BL13" name="Range3_9_4_1"/>
    <protectedRange sqref="P13" name="Range2_10_4_1_2"/>
  </protectedRanges>
  <mergeCells count="54">
    <mergeCell ref="BE7:BF8"/>
    <mergeCell ref="BA8:BB8"/>
    <mergeCell ref="BK8:BL8"/>
    <mergeCell ref="BM8:BN8"/>
    <mergeCell ref="A18:B18"/>
    <mergeCell ref="A4:A9"/>
    <mergeCell ref="B4:B9"/>
    <mergeCell ref="C4:H7"/>
    <mergeCell ref="BG6:BH8"/>
    <mergeCell ref="BI6:BJ8"/>
    <mergeCell ref="BK6:BN7"/>
    <mergeCell ref="M7:N8"/>
    <mergeCell ref="AE7:AF8"/>
    <mergeCell ref="AG7:AH8"/>
    <mergeCell ref="AK7:AL8"/>
    <mergeCell ref="AO7:AP8"/>
    <mergeCell ref="BC7:BD8"/>
    <mergeCell ref="AQ8:AR8"/>
    <mergeCell ref="AS8:AT8"/>
    <mergeCell ref="AU8:AV8"/>
    <mergeCell ref="AW8:AX8"/>
    <mergeCell ref="AY8:AZ8"/>
    <mergeCell ref="AW7:BB7"/>
    <mergeCell ref="C8:D8"/>
    <mergeCell ref="E8:F8"/>
    <mergeCell ref="G8:H8"/>
    <mergeCell ref="I8:J8"/>
    <mergeCell ref="K8:L8"/>
    <mergeCell ref="O8:P8"/>
    <mergeCell ref="Q8:R8"/>
    <mergeCell ref="S8:T8"/>
    <mergeCell ref="U8:V8"/>
    <mergeCell ref="W8:X8"/>
    <mergeCell ref="Y8:Z8"/>
    <mergeCell ref="AA8:AB8"/>
    <mergeCell ref="AC8:AD8"/>
    <mergeCell ref="AI8:AJ8"/>
    <mergeCell ref="AM8:AN8"/>
    <mergeCell ref="I7:L7"/>
    <mergeCell ref="O7:AD7"/>
    <mergeCell ref="AI7:AJ7"/>
    <mergeCell ref="AM7:AN7"/>
    <mergeCell ref="AQ7:AV7"/>
    <mergeCell ref="BC4:BN4"/>
    <mergeCell ref="I5:BB5"/>
    <mergeCell ref="BC5:BH5"/>
    <mergeCell ref="BI5:BN5"/>
    <mergeCell ref="I6:BB6"/>
    <mergeCell ref="BC6:BF6"/>
    <mergeCell ref="A2:N2"/>
    <mergeCell ref="D3:I3"/>
    <mergeCell ref="W3:X3"/>
    <mergeCell ref="AG3:AH3"/>
    <mergeCell ref="I4:BB4"/>
  </mergeCells>
  <pageMargins left="0.7" right="0.7" top="0.75" bottom="0.75" header="0.3" footer="0.3"/>
  <pageSetup paperSize="9" orientation="portrait" horizontalDpi="180" verticalDpi="18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2_8_4_1_1" rangeCreator="" othersAccessPermission="edit"/>
    <arrUserId title="Range3_1_4_1_1" rangeCreator="" othersAccessPermission="edit"/>
    <arrUserId title="Range2_10_4_1_1" rangeCreator="" othersAccessPermission="edit"/>
    <arrUserId title="Range2_3_4" rangeCreator="" othersAccessPermission="edit"/>
    <arrUserId title="Range2_7_4_1_1" rangeCreator="" othersAccessPermission="edit"/>
    <arrUserId title="Range2_12_4_1_1" rangeCreator="" othersAccessPermission="edit"/>
    <arrUserId title="Range3_12_1_1" rangeCreator="" othersAccessPermission="edit"/>
    <arrUserId title="Range3_5_4_1_1" rangeCreator="" othersAccessPermission="edit"/>
    <arrUserId title="Range3_9_4_1_1" rangeCreator="" othersAccessPermission="edit"/>
    <arrUserId title="Range2_1_4_1_1" rangeCreator="" othersAccessPermission="edit"/>
    <arrUserId title="Range2_6_4_1_1" rangeCreator="" othersAccessPermission="edit"/>
    <arrUserId title="Range2_11_4_1_1" rangeCreator="" othersAccessPermission="edit"/>
    <arrUserId title="Range2_15_4_1_1" rangeCreator="" othersAccessPermission="edit"/>
    <arrUserId title="Range3_4_4_1_1" rangeCreator="" othersAccessPermission="edit"/>
    <arrUserId title="Range3_8_4_1_1" rangeCreator="" othersAccessPermission="edit"/>
    <arrUserId title="Range2_11_1" rangeCreator="" othersAccessPermission="edit"/>
    <arrUserId title="Range2_1_4_1_1_1" rangeCreator="" othersAccessPermission="edit"/>
    <arrUserId title="Range2_4_4_1_1_1_1" rangeCreator="" othersAccessPermission="edit"/>
    <arrUserId title="Range2_6_4_1_1_1" rangeCreator="" othersAccessPermission="edit"/>
    <arrUserId title="Range2_8_4_1_1_1_1" rangeCreator="" othersAccessPermission="edit"/>
    <arrUserId title="Range2_11_4_1_1_1" rangeCreator="" othersAccessPermission="edit"/>
    <arrUserId title="Range2_13_4_1_1_1_1" rangeCreator="" othersAccessPermission="edit"/>
    <arrUserId title="Range2_15_4_1_1_1" rangeCreator="" othersAccessPermission="edit"/>
    <arrUserId title="Range3_1_4_1_1_1_1" rangeCreator="" othersAccessPermission="edit"/>
    <arrUserId title="Range3_4_4_1_1_1" rangeCreator="" othersAccessPermission="edit"/>
    <arrUserId title="Range3_6_4_1_1_1_1" rangeCreator="" othersAccessPermission="edit"/>
    <arrUserId title="Range3_8_4_1_1_1" rangeCreator="" othersAccessPermission="edit"/>
    <arrUserId title="Range2_10_4_1_1_1_1" rangeCreator="" othersAccessPermission="edit"/>
    <arrUserId title="Range2_11_1_1" rangeCreator="" othersAccessPermission="edit"/>
    <arrUserId title="Range2_4_4" rangeCreator="" othersAccessPermission="edit"/>
    <arrUserId title="Range2_6_4" rangeCreator="" othersAccessPermission="edit"/>
    <arrUserId title="Range2_8_4" rangeCreator="" othersAccessPermission="edit"/>
    <arrUserId title="Range2_11_4" rangeCreator="" othersAccessPermission="edit"/>
    <arrUserId title="Range2_13_4" rangeCreator="" othersAccessPermission="edit"/>
    <arrUserId title="Range2_15_4" rangeCreator="" othersAccessPermission="edit"/>
    <arrUserId title="Range3_1_4" rangeCreator="" othersAccessPermission="edit"/>
    <arrUserId title="Range3_4_4" rangeCreator="" othersAccessPermission="edit"/>
    <arrUserId title="Range3_6_4" rangeCreator="" othersAccessPermission="edit"/>
    <arrUserId title="Range3_8_4" rangeCreator="" othersAccessPermission="edit"/>
    <arrUserId title="Range2_10_4" rangeCreator="" othersAccessPermission="edit"/>
    <arrUserId title="Range2_4_4_1_1" rangeCreator="" othersAccessPermission="edit"/>
    <arrUserId title="Range2_8_4_1_1_1" rangeCreator="" othersAccessPermission="edit"/>
    <arrUserId title="Range2_13_4_1_1" rangeCreator="" othersAccessPermission="edit"/>
    <arrUserId title="Range3_1_4_1_1_1" rangeCreator="" othersAccessPermission="edit"/>
    <arrUserId title="Range3_6_4_1_1" rangeCreator="" othersAccessPermission="edit"/>
    <arrUserId title="Range2_10_4_1_1_1" rangeCreator="" othersAccessPermission="edit"/>
    <arrUserId title="Range2_18_1_1" rangeCreator="" othersAccessPermission="edit"/>
    <arrUserId title="Range2_3_4_1" rangeCreator="" othersAccessPermission="edit"/>
    <arrUserId title="Range2_5_4_1_1" rangeCreator="" othersAccessPermission="edit"/>
    <arrUserId title="Range2_7_4_1_1_1" rangeCreator="" othersAccessPermission="edit"/>
    <arrUserId title="Range2_9_4_1_1" rangeCreator="" othersAccessPermission="edit"/>
    <arrUserId title="Range2_12_4_1_1_1" rangeCreator="" othersAccessPermission="edit"/>
    <arrUserId title="Range2_14_4_1_1" rangeCreator="" othersAccessPermission="edit"/>
    <arrUserId title="Range3_12_1_1_1" rangeCreator="" othersAccessPermission="edit"/>
    <arrUserId title="Range3_3_4_1_1" rangeCreator="" othersAccessPermission="edit"/>
    <arrUserId title="Range3_5_4_1_1_1" rangeCreator="" othersAccessPermission="edit"/>
    <arrUserId title="Range3_7_4_1_1" rangeCreator="" othersAccessPermission="edit"/>
    <arrUserId title="Range3_9_4_1_1_1" rangeCreator="" othersAccessPermission="edit"/>
    <arrUserId title="Range2_1" rangeCreator="" othersAccessPermission="edit"/>
    <arrUserId title="Range2_1_4_1_1_2" rangeCreator="" othersAccessPermission="edit"/>
    <arrUserId title="Range2_4_4_1_1_1" rangeCreator="" othersAccessPermission="edit"/>
    <arrUserId title="Range2_6_4_1_1_2" rangeCreator="" othersAccessPermission="edit"/>
    <arrUserId title="Range2_8_4_1_1_1_2" rangeCreator="" othersAccessPermission="edit"/>
    <arrUserId title="Range2_11_4_1_1_2" rangeCreator="" othersAccessPermission="edit"/>
    <arrUserId title="Range2_13_4_1_1_1" rangeCreator="" othersAccessPermission="edit"/>
    <arrUserId title="Range2_15_4_1_1_2" rangeCreator="" othersAccessPermission="edit"/>
    <arrUserId title="Range3_1_4_1_1_1_2" rangeCreator="" othersAccessPermission="edit"/>
    <arrUserId title="Range3_4_4_1_1_2" rangeCreator="" othersAccessPermission="edit"/>
    <arrUserId title="Range3_6_4_1_1_1" rangeCreator="" othersAccessPermission="edit"/>
    <arrUserId title="Range3_8_4_1_1_2" rangeCreator="" othersAccessPermission="edit"/>
    <arrUserId title="Range2_10_4_1_1_1_2" rangeCreator="" othersAccessPermission="edit"/>
    <arrUserId title="Range2_11_1_2" rangeCreator="" othersAccessPermission="edit"/>
    <arrUserId title="Range2_18_1_1_1" rangeCreator="" othersAccessPermission="edit"/>
    <arrUserId title="Range2_1_4_1_1_1_1" rangeCreator="" othersAccessPermission="edit"/>
    <arrUserId title="Range2_3_4_1_1" rangeCreator="" othersAccessPermission="edit"/>
    <arrUserId title="Range2_4_4_1_1_1_1_1" rangeCreator="" othersAccessPermission="edit"/>
    <arrUserId title="Range2_5_4_1_1_1" rangeCreator="" othersAccessPermission="edit"/>
    <arrUserId title="Range2_6_4_1_1_1_1" rangeCreator="" othersAccessPermission="edit"/>
    <arrUserId title="Range2_7_4_1_1_1_1" rangeCreator="" othersAccessPermission="edit"/>
    <arrUserId title="Range2_8_4_1_1_1_1_1" rangeCreator="" othersAccessPermission="edit"/>
    <arrUserId title="Range2_9_4_1_1_1" rangeCreator="" othersAccessPermission="edit"/>
    <arrUserId title="Range2_11_4_1_1_1_1" rangeCreator="" othersAccessPermission="edit"/>
    <arrUserId title="Range2_12_4_1_1_1_1" rangeCreator="" othersAccessPermission="edit"/>
    <arrUserId title="Range2_13_4_1_1_1_1_1" rangeCreator="" othersAccessPermission="edit"/>
    <arrUserId title="Range2_14_4_1_1_1" rangeCreator="" othersAccessPermission="edit"/>
    <arrUserId title="Range2_15_4_1_1_1_1" rangeCreator="" othersAccessPermission="edit"/>
    <arrUserId title="Range3_12_1_1_1_1" rangeCreator="" othersAccessPermission="edit"/>
    <arrUserId title="Range3_1_4_1_1_1_1_1" rangeCreator="" othersAccessPermission="edit"/>
    <arrUserId title="Range3_3_4_1_1_1" rangeCreator="" othersAccessPermission="edit"/>
    <arrUserId title="Range3_4_4_1_1_1_1" rangeCreator="" othersAccessPermission="edit"/>
    <arrUserId title="Range3_5_4_1_1_1_1" rangeCreator="" othersAccessPermission="edit"/>
    <arrUserId title="Range3_6_4_1_1_1_1_1" rangeCreator="" othersAccessPermission="edit"/>
    <arrUserId title="Range3_7_4_1_1_1" rangeCreator="" othersAccessPermission="edit"/>
    <arrUserId title="Range3_8_4_1_1_1_1" rangeCreator="" othersAccessPermission="edit"/>
    <arrUserId title="Range3_9_4_1_1_1_1" rangeCreator="" othersAccessPermission="edit"/>
    <arrUserId title="Range2_10_4_1_1_1_1_1" rangeCreator="" othersAccessPermission="edit"/>
    <arrUserId title="Range2_1_1" rangeCreator="" othersAccessPermission="edit"/>
    <arrUserId title="Range2_11_1_1_1" rangeCreator="" othersAccessPermission="edit"/>
    <arrUserId title="Range2_3_4_1_1_1" rangeCreator="" othersAccessPermission="edit"/>
    <arrUserId title="Range2_4_4_1" rangeCreator="" othersAccessPermission="edit"/>
    <arrUserId title="Range2_5_4" rangeCreator="" othersAccessPermission="edit"/>
    <arrUserId title="Range2_6_4_1" rangeCreator="" othersAccessPermission="edit"/>
    <arrUserId title="Range2_7_4" rangeCreator="" othersAccessPermission="edit"/>
    <arrUserId title="Range2_8_4_1" rangeCreator="" othersAccessPermission="edit"/>
    <arrUserId title="Range2_9_4" rangeCreator="" othersAccessPermission="edit"/>
    <arrUserId title="Range2_11_4_1" rangeCreator="" othersAccessPermission="edit"/>
    <arrUserId title="Range2_12_4" rangeCreator="" othersAccessPermission="edit"/>
    <arrUserId title="Range2_13_4_1" rangeCreator="" othersAccessPermission="edit"/>
    <arrUserId title="Range2_14_4" rangeCreator="" othersAccessPermission="edit"/>
    <arrUserId title="Range2_15_4_1" rangeCreator="" othersAccessPermission="edit"/>
    <arrUserId title="Range3_12" rangeCreator="" othersAccessPermission="edit"/>
    <arrUserId title="Range3_1_4_1" rangeCreator="" othersAccessPermission="edit"/>
    <arrUserId title="Range3_3_4" rangeCreator="" othersAccessPermission="edit"/>
    <arrUserId title="Range3_4_4_1" rangeCreator="" othersAccessPermission="edit"/>
    <arrUserId title="Range3_5_4" rangeCreator="" othersAccessPermission="edit"/>
    <arrUserId title="Range3_6_4_1" rangeCreator="" othersAccessPermission="edit"/>
    <arrUserId title="Range3_7_4" rangeCreator="" othersAccessPermission="edit"/>
    <arrUserId title="Range3_8_4_1" rangeCreator="" othersAccessPermission="edit"/>
    <arrUserId title="Range3_9_4" rangeCreator="" othersAccessPermission="edit"/>
    <arrUserId title="Range2_10_4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HAdmin</cp:lastModifiedBy>
  <dcterms:created xsi:type="dcterms:W3CDTF">2006-09-28T05:33:00Z</dcterms:created>
  <dcterms:modified xsi:type="dcterms:W3CDTF">2026-07-02T07:35:33Z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751FD0C66A27460792B1BF74B3BBB09D_12</vt:lpwstr>
  </property>
  <property fmtid="{D5CDD505-2E9C-101B-9397-08002B2CF9AE}" pid="3" name="KSOProductBuildVer">
    <vt:lpwstr>1049-12.2.0.23196</vt:lpwstr>
  </property>
</Properties>
</file>